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  <sheet name="Hoja1" sheetId="7" r:id="rId3"/>
  </sheets>
  <calcPr calcId="125725"/>
</workbook>
</file>

<file path=xl/calcChain.xml><?xml version="1.0" encoding="utf-8"?>
<calcChain xmlns="http://schemas.openxmlformats.org/spreadsheetml/2006/main">
  <c r="C301" i="7"/>
  <c r="C297"/>
  <c r="C275"/>
  <c r="C229"/>
  <c r="C225"/>
  <c r="C231" s="1"/>
  <c r="T70" i="6"/>
  <c r="O70"/>
  <c r="O69"/>
  <c r="T69" s="1"/>
  <c r="C214" i="7" l="1"/>
  <c r="C205"/>
  <c r="C188"/>
  <c r="C157"/>
  <c r="C115"/>
  <c r="C87"/>
  <c r="C77"/>
  <c r="C190" l="1"/>
  <c r="C89"/>
  <c r="R258" i="5"/>
  <c r="Q258"/>
  <c r="P258"/>
  <c r="O258"/>
  <c r="M258"/>
  <c r="L258"/>
  <c r="K258"/>
  <c r="J258"/>
  <c r="I258"/>
  <c r="H258"/>
  <c r="N257"/>
  <c r="S257" s="1"/>
  <c r="N256"/>
  <c r="S256" s="1"/>
  <c r="N255"/>
  <c r="S255" s="1"/>
  <c r="S258" s="1"/>
  <c r="R237"/>
  <c r="Q237"/>
  <c r="P237"/>
  <c r="O237"/>
  <c r="M237"/>
  <c r="L237"/>
  <c r="K237"/>
  <c r="J237"/>
  <c r="I237"/>
  <c r="H237"/>
  <c r="N236"/>
  <c r="S236" s="1"/>
  <c r="N235"/>
  <c r="S235" s="1"/>
  <c r="N234"/>
  <c r="S234" s="1"/>
  <c r="N233"/>
  <c r="S233" s="1"/>
  <c r="N232"/>
  <c r="S232" s="1"/>
  <c r="N231"/>
  <c r="S231" s="1"/>
  <c r="N230"/>
  <c r="S230" s="1"/>
  <c r="N229"/>
  <c r="S229" s="1"/>
  <c r="N228"/>
  <c r="S228" s="1"/>
  <c r="S237" l="1"/>
  <c r="S262" s="1"/>
  <c r="N237"/>
  <c r="N258"/>
  <c r="O211" l="1"/>
  <c r="I211"/>
  <c r="H211"/>
  <c r="J211" l="1"/>
  <c r="K211"/>
  <c r="L211"/>
  <c r="M211"/>
  <c r="P211"/>
  <c r="Q211"/>
  <c r="R211"/>
  <c r="N210"/>
  <c r="S210" l="1"/>
  <c r="S209"/>
  <c r="N209"/>
  <c r="O78" i="6"/>
  <c r="T78" s="1"/>
  <c r="O79"/>
  <c r="T79" s="1"/>
  <c r="O77"/>
  <c r="T77" s="1"/>
  <c r="N208" i="5"/>
  <c r="S208" s="1"/>
  <c r="N207" l="1"/>
  <c r="S207" s="1"/>
  <c r="N206" l="1"/>
  <c r="S206" s="1"/>
  <c r="N205"/>
  <c r="S205" s="1"/>
  <c r="N204" l="1"/>
  <c r="S204" s="1"/>
  <c r="O32" i="6"/>
  <c r="I33" i="5" l="1"/>
  <c r="J33"/>
  <c r="K33"/>
  <c r="L33"/>
  <c r="M33"/>
  <c r="O33"/>
  <c r="P33"/>
  <c r="Q33"/>
  <c r="R33"/>
  <c r="H33"/>
  <c r="N32"/>
  <c r="S32" s="1"/>
  <c r="O9" i="6" l="1"/>
  <c r="T9" s="1"/>
  <c r="O68" l="1"/>
  <c r="T68" s="1"/>
  <c r="N203" i="5" l="1"/>
  <c r="S203" s="1"/>
  <c r="N88" l="1"/>
  <c r="S88" s="1"/>
  <c r="I95" l="1"/>
  <c r="J95"/>
  <c r="K95"/>
  <c r="L95"/>
  <c r="M95"/>
  <c r="O95"/>
  <c r="P95"/>
  <c r="Q95"/>
  <c r="R95"/>
  <c r="H95"/>
  <c r="N94"/>
  <c r="S94" s="1"/>
  <c r="N93"/>
  <c r="S93" s="1"/>
  <c r="N87"/>
  <c r="S87" s="1"/>
  <c r="N86"/>
  <c r="S86" s="1"/>
  <c r="N85"/>
  <c r="S85" s="1"/>
  <c r="N83"/>
  <c r="S83" s="1"/>
  <c r="N79"/>
  <c r="S79" s="1"/>
  <c r="N23"/>
  <c r="S23" s="1"/>
  <c r="N66"/>
  <c r="S66" s="1"/>
  <c r="N61"/>
  <c r="S61" s="1"/>
  <c r="N201" l="1"/>
  <c r="S201" s="1"/>
  <c r="N202"/>
  <c r="S202" s="1"/>
  <c r="N200" l="1"/>
  <c r="S200" s="1"/>
  <c r="N199" l="1"/>
  <c r="I131"/>
  <c r="J131"/>
  <c r="K131"/>
  <c r="L131"/>
  <c r="M131"/>
  <c r="O131"/>
  <c r="P131"/>
  <c r="Q131"/>
  <c r="R131"/>
  <c r="H131"/>
  <c r="N130"/>
  <c r="S130" s="1"/>
  <c r="N198"/>
  <c r="S198" s="1"/>
  <c r="S199" l="1"/>
  <c r="J86" i="6"/>
  <c r="K86"/>
  <c r="L86"/>
  <c r="M86"/>
  <c r="N86"/>
  <c r="P86"/>
  <c r="Q86"/>
  <c r="R86"/>
  <c r="S86"/>
  <c r="I86"/>
  <c r="O85"/>
  <c r="T85" s="1"/>
  <c r="N56" i="5"/>
  <c r="S56" s="1"/>
  <c r="N31" l="1"/>
  <c r="S31" l="1"/>
  <c r="O76" i="6"/>
  <c r="T76" s="1"/>
  <c r="O75"/>
  <c r="T75" s="1"/>
  <c r="N197" i="5"/>
  <c r="S197" s="1"/>
  <c r="N196"/>
  <c r="S196" s="1"/>
  <c r="O67" i="6"/>
  <c r="T67" s="1"/>
  <c r="N195" i="5" l="1"/>
  <c r="S195" s="1"/>
  <c r="N194" l="1"/>
  <c r="S194" s="1"/>
  <c r="N193"/>
  <c r="N192"/>
  <c r="S192" s="1"/>
  <c r="S193" l="1"/>
  <c r="N129"/>
  <c r="S129" s="1"/>
  <c r="N191" l="1"/>
  <c r="O66" i="6"/>
  <c r="T66" s="1"/>
  <c r="O65"/>
  <c r="T65" s="1"/>
  <c r="S191" i="5" l="1"/>
  <c r="N190"/>
  <c r="S190" s="1"/>
  <c r="O64" i="6" l="1"/>
  <c r="T64" s="1"/>
  <c r="N189" i="5" l="1"/>
  <c r="S189" s="1"/>
  <c r="O63" i="6" l="1"/>
  <c r="T63" s="1"/>
  <c r="N188" i="5"/>
  <c r="S188" s="1"/>
  <c r="N179"/>
  <c r="S179" l="1"/>
  <c r="N13" i="6"/>
  <c r="M13"/>
  <c r="L13"/>
  <c r="K13"/>
  <c r="J13"/>
  <c r="I13"/>
  <c r="N7" i="5" l="1"/>
  <c r="S7" s="1"/>
  <c r="N30"/>
  <c r="S30" s="1"/>
  <c r="O62" i="6" l="1"/>
  <c r="T62" s="1"/>
  <c r="O61" l="1"/>
  <c r="T61" s="1"/>
  <c r="N19" i="5" l="1"/>
  <c r="S19" s="1"/>
  <c r="N116" l="1"/>
  <c r="S116" s="1"/>
  <c r="N186" l="1"/>
  <c r="N187"/>
  <c r="N171"/>
  <c r="S171" s="1"/>
  <c r="S186" l="1"/>
  <c r="S187"/>
  <c r="O84" i="6"/>
  <c r="T84" s="1"/>
  <c r="O60" l="1"/>
  <c r="T60" s="1"/>
  <c r="O42" l="1"/>
  <c r="O59" l="1"/>
  <c r="T59" s="1"/>
  <c r="O58"/>
  <c r="T58" s="1"/>
  <c r="O57" l="1"/>
  <c r="T57" s="1"/>
  <c r="O56" l="1"/>
  <c r="T56" s="1"/>
  <c r="N185" i="5" l="1"/>
  <c r="N184"/>
  <c r="S184" s="1"/>
  <c r="S185" l="1"/>
  <c r="O55" i="6" l="1"/>
  <c r="T55" s="1"/>
  <c r="N183" i="5" l="1"/>
  <c r="S183" s="1"/>
  <c r="O74" i="6" l="1"/>
  <c r="T74" s="1"/>
  <c r="N182" i="5"/>
  <c r="S182" s="1"/>
  <c r="N29"/>
  <c r="S29" s="1"/>
  <c r="K45" l="1"/>
  <c r="O30" i="6" l="1"/>
  <c r="O31"/>
  <c r="T31" s="1"/>
  <c r="T32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2"/>
  <c r="O43"/>
  <c r="T43" s="1"/>
  <c r="O44"/>
  <c r="T44" s="1"/>
  <c r="O45"/>
  <c r="T45" s="1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71"/>
  <c r="T71" s="1"/>
  <c r="O72"/>
  <c r="T72" s="1"/>
  <c r="O73"/>
  <c r="T73" s="1"/>
  <c r="O80"/>
  <c r="T80" s="1"/>
  <c r="O81"/>
  <c r="T81" s="1"/>
  <c r="O82"/>
  <c r="T82" s="1"/>
  <c r="O83"/>
  <c r="T83" s="1"/>
  <c r="O7"/>
  <c r="O8"/>
  <c r="T8" s="1"/>
  <c r="O10"/>
  <c r="T10" s="1"/>
  <c r="O11"/>
  <c r="T11" s="1"/>
  <c r="O12"/>
  <c r="T12" s="1"/>
  <c r="O6"/>
  <c r="T6" s="1"/>
  <c r="S13"/>
  <c r="R13"/>
  <c r="Q13"/>
  <c r="N150" i="5"/>
  <c r="N151"/>
  <c r="S151" s="1"/>
  <c r="N152"/>
  <c r="S152" s="1"/>
  <c r="N153"/>
  <c r="S153" s="1"/>
  <c r="N154"/>
  <c r="S154" s="1"/>
  <c r="N155"/>
  <c r="S155" s="1"/>
  <c r="N156"/>
  <c r="S156" s="1"/>
  <c r="N157"/>
  <c r="S157" s="1"/>
  <c r="N158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2"/>
  <c r="N173"/>
  <c r="S173" s="1"/>
  <c r="N174"/>
  <c r="N175"/>
  <c r="S175" s="1"/>
  <c r="N176"/>
  <c r="S176" s="1"/>
  <c r="N177"/>
  <c r="S177" s="1"/>
  <c r="N178"/>
  <c r="S178" s="1"/>
  <c r="N180"/>
  <c r="S180" s="1"/>
  <c r="N181"/>
  <c r="S181" s="1"/>
  <c r="N113"/>
  <c r="S113" s="1"/>
  <c r="N114"/>
  <c r="S114" s="1"/>
  <c r="N115"/>
  <c r="S115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12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80"/>
  <c r="S80" s="1"/>
  <c r="N81"/>
  <c r="S81" s="1"/>
  <c r="N82"/>
  <c r="S82" s="1"/>
  <c r="N84"/>
  <c r="S84" s="1"/>
  <c r="N89"/>
  <c r="S89" s="1"/>
  <c r="N90"/>
  <c r="S90" s="1"/>
  <c r="N91"/>
  <c r="S91" s="1"/>
  <c r="N92"/>
  <c r="S92" s="1"/>
  <c r="N55"/>
  <c r="N49"/>
  <c r="S49" s="1"/>
  <c r="N50"/>
  <c r="S50" s="1"/>
  <c r="N51"/>
  <c r="S51" s="1"/>
  <c r="N48"/>
  <c r="S48" s="1"/>
  <c r="M45"/>
  <c r="L45"/>
  <c r="J45"/>
  <c r="N211" l="1"/>
  <c r="S55"/>
  <c r="S95" s="1"/>
  <c r="N95"/>
  <c r="N131"/>
  <c r="O86" i="6"/>
  <c r="S174" i="5"/>
  <c r="S172"/>
  <c r="S211" s="1"/>
  <c r="T7" i="6"/>
  <c r="O13"/>
  <c r="S158" i="5"/>
  <c r="S52"/>
  <c r="T30" i="6"/>
  <c r="T41"/>
  <c r="S150" i="5"/>
  <c r="J97"/>
  <c r="S112"/>
  <c r="S131" s="1"/>
  <c r="O97"/>
  <c r="K97"/>
  <c r="P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N33" l="1"/>
  <c r="T86" i="6"/>
  <c r="N212" i="5"/>
  <c r="I97"/>
  <c r="Q97"/>
  <c r="P97"/>
  <c r="H97"/>
  <c r="N45"/>
  <c r="S36"/>
  <c r="S45" s="1"/>
  <c r="S6"/>
  <c r="S33" s="1"/>
  <c r="T13" i="6"/>
  <c r="H212" i="5"/>
  <c r="R97"/>
  <c r="M97"/>
  <c r="L97"/>
  <c r="T87" i="6" l="1"/>
  <c r="S97" i="5"/>
  <c r="H213"/>
  <c r="N52"/>
  <c r="N97" s="1"/>
  <c r="N213" s="1"/>
</calcChain>
</file>

<file path=xl/comments1.xml><?xml version="1.0" encoding="utf-8"?>
<comments xmlns="http://schemas.openxmlformats.org/spreadsheetml/2006/main">
  <authors>
    <author>OFICILIA MAYOR</author>
  </authors>
  <commentList>
    <comment ref="W2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A PARTIR DEL DIA 16 DE ENERO 2019 CAMBIO A DIRECTOR</t>
        </r>
      </text>
    </comment>
    <comment ref="W29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EL DIA 8 DE ABRIL 2019
REGRESO DE SU LICENCIA </t>
        </r>
      </text>
    </comment>
    <comment ref="W30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SE CAMBIO A DIRECTORA EL DIA 01 DE AGOSTO 2019</t>
        </r>
      </text>
    </comment>
    <comment ref="W3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01 DE ENERO 2020 COMO DIRECTORA </t>
        </r>
      </text>
    </comment>
  </commentList>
</comments>
</file>

<file path=xl/comments2.xml><?xml version="1.0" encoding="utf-8"?>
<comments xmlns="http://schemas.openxmlformats.org/spreadsheetml/2006/main">
  <authors>
    <author>OFICILIA MAYOR</author>
  </authors>
  <commentList>
    <comment ref="C42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23 y 24 de marzo 2020</t>
        </r>
      </text>
    </comment>
  </commentList>
</comments>
</file>

<file path=xl/sharedStrings.xml><?xml version="1.0" encoding="utf-8"?>
<sst xmlns="http://schemas.openxmlformats.org/spreadsheetml/2006/main" count="2928" uniqueCount="1122">
  <si>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</si>
  <si>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</si>
  <si>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</si>
  <si>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</si>
  <si>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</si>
  <si>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</si>
  <si>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</si>
  <si>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</si>
  <si>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</si>
  <si>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</si>
  <si>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</si>
  <si>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</si>
  <si>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</si>
  <si>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</si>
  <si>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</si>
  <si>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</si>
  <si>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</si>
  <si>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</si>
  <si>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</si>
  <si>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</si>
  <si>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</si>
  <si>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</si>
  <si>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</si>
  <si>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</si>
  <si>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</si>
  <si>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>GOBERNACION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</si>
  <si>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</si>
  <si>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</si>
  <si>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</si>
  <si>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</si>
  <si>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</si>
  <si>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</si>
  <si>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AUXILIAR ADMINISTRATIVO</t>
  </si>
  <si>
    <t>III</t>
  </si>
  <si>
    <t>26 DE OCTUBRE 2015</t>
  </si>
  <si>
    <t>RUBEN RUVALCABA SUAREZ</t>
  </si>
  <si>
    <t>5111-300-101</t>
  </si>
  <si>
    <t>RUSR600830KZ0</t>
  </si>
  <si>
    <t>RUSR600830HJCVRB07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</si>
  <si>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</si>
  <si>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</si>
  <si>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</si>
  <si>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</si>
  <si>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</si>
  <si>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</si>
  <si>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</si>
  <si>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</si>
  <si>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PABH7806237K6</t>
  </si>
  <si>
    <t>PABH780623HJCDRM02</t>
  </si>
  <si>
    <t>LUIS ALBERTO BERNAL JIMENEZ</t>
  </si>
  <si>
    <t>VELADOR</t>
  </si>
  <si>
    <t xml:space="preserve">CULTURA </t>
  </si>
  <si>
    <t>BEJL791121FQA</t>
  </si>
  <si>
    <t>BEJL791121HJCRMS02</t>
  </si>
  <si>
    <t>01 DE MARZO 2015</t>
  </si>
  <si>
    <t>JUAN HERNANDEZ SERRANO</t>
  </si>
  <si>
    <t> HESJ460623PU8</t>
  </si>
  <si>
    <t>HESJ460623HJCRRN08</t>
  </si>
  <si>
    <t>28 DE OCTUBRE 2015</t>
  </si>
  <si>
    <t>DIRECTOR GENERAL</t>
  </si>
  <si>
    <t>REGISTRO CIVIL</t>
  </si>
  <si>
    <t>MARTHA FLORES PRADO</t>
  </si>
  <si>
    <t>II</t>
  </si>
  <si>
    <t>FOPM651009MJCLRR05</t>
  </si>
  <si>
    <t>01 DE ENERO 1997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</si>
  <si>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</si>
  <si>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</si>
  <si>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</si>
  <si>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</si>
  <si>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</si>
  <si>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</si>
  <si>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</si>
  <si>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</si>
  <si>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MEFJ770118GL6</t>
  </si>
  <si>
    <t>RAQUEL OROZCO RAMIREZ</t>
  </si>
  <si>
    <t>AUXILIAR DE EGRESOS</t>
  </si>
  <si>
    <t>OORR840108S18</t>
  </si>
  <si>
    <t>OORR840108MJCRMQ00</t>
  </si>
  <si>
    <t>02 DE ENERO 2002</t>
  </si>
  <si>
    <t>CLAUDIA ESTEFANIA MORALES TORRES</t>
  </si>
  <si>
    <t>MOTC910912RD7</t>
  </si>
  <si>
    <t>MOTC910912MJCRRL07</t>
  </si>
  <si>
    <t>01 DE OCTUBRE 2012</t>
  </si>
  <si>
    <t>RUVELIA CORTES ELIZONDO</t>
  </si>
  <si>
    <t>AUXILIAR DE INGRESOS</t>
  </si>
  <si>
    <t>COER730519U54</t>
  </si>
  <si>
    <t>COER730519MJCRLV01</t>
  </si>
  <si>
    <t>18 DE SEPTIEMBRE 1989</t>
  </si>
  <si>
    <t>MAYRA GRACIELA GOMEZ GARCIA</t>
  </si>
  <si>
    <t>GOGM870114ET5</t>
  </si>
  <si>
    <t>MIRIAM MORA TORRES</t>
  </si>
  <si>
    <t>CATASTRO</t>
  </si>
  <si>
    <t>MOTM870823J4A</t>
  </si>
  <si>
    <t>MOTM780823MJCRRR05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</si>
  <si>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</si>
  <si>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</si>
  <si>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</si>
  <si>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</si>
  <si>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</si>
  <si>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</si>
  <si>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CEAI800326B77</t>
  </si>
  <si>
    <t>CEAI800326HJCRLS21</t>
  </si>
  <si>
    <t>ACTIVO</t>
  </si>
  <si>
    <t>TOTAL OBRAS PUBLICAS</t>
  </si>
  <si>
    <t>SERVICIOS PUBLICOS</t>
  </si>
  <si>
    <t>AGUA POTABLE</t>
  </si>
  <si>
    <t>EFRAIN LOPEZ GARCIA</t>
  </si>
  <si>
    <t>AUXILIAR AGUA POTABLE A</t>
  </si>
  <si>
    <t>LOGE740822CB3</t>
  </si>
  <si>
    <t>VALENTE GARCIA CONTRERAS</t>
  </si>
  <si>
    <t>GACV781002P60</t>
  </si>
  <si>
    <t>GACV781002HJCRNL02</t>
  </si>
  <si>
    <r>
      <t xml:space="preserve">JOSE LUIS </t>
    </r>
    <r>
      <rPr>
        <sz val="12"/>
        <rFont val="Calibri"/>
        <family val="2"/>
      </rPr>
      <t>ATILANO DE LEON</t>
    </r>
  </si>
  <si>
    <t>AILL800713HJCTNS07</t>
  </si>
  <si>
    <t>PEDRO HUMBERTO MURGUIA LOPEZ</t>
  </si>
  <si>
    <t>IV</t>
  </si>
  <si>
    <t>MULP750629Q12</t>
  </si>
  <si>
    <t>MULP750629HJCRPD07</t>
  </si>
  <si>
    <t>GONZALO SALAZAR VENEGAS</t>
  </si>
  <si>
    <t>SAVG600110JK6</t>
  </si>
  <si>
    <t>SAVG600110HJCLNN04</t>
  </si>
  <si>
    <t xml:space="preserve">ANTONIO ANGEL HUERTA </t>
  </si>
  <si>
    <t>AUXILIAR AGUA POTABLE D</t>
  </si>
  <si>
    <t>AEHA560117GM5</t>
  </si>
  <si>
    <t>AEHA560117HJCNRN01</t>
  </si>
  <si>
    <t>RAMON GARCIA ESPINOZA</t>
  </si>
  <si>
    <t>AUXILIAR  AGUA POTABLE B</t>
  </si>
  <si>
    <t>GAER560830RY6</t>
  </si>
  <si>
    <t>GAER560830HJCRSM09</t>
  </si>
  <si>
    <t>MARTIN GARCIA ESPINOZA</t>
  </si>
  <si>
    <t>GAEM7207057U9</t>
  </si>
  <si>
    <t>GAEM720705HJCRSR01</t>
  </si>
  <si>
    <t>DESARROLLO RURAL</t>
  </si>
  <si>
    <t>MEDICO</t>
  </si>
  <si>
    <t>SERVICIOS MEDICOS</t>
  </si>
  <si>
    <t>NORBERTO ARTURO GONZALEZ PALAFOX</t>
  </si>
  <si>
    <t>GOPN800206NW9</t>
  </si>
  <si>
    <t>GOPN800206HJCNLR04</t>
  </si>
  <si>
    <t>JESUS VAZQUEZ ROSALES</t>
  </si>
  <si>
    <t>PARAMEDICO (COORDINADOR DE PARAMEDICOS)</t>
  </si>
  <si>
    <t>VARJ7805133X2</t>
  </si>
  <si>
    <t>VARJ780513HJCZSS03</t>
  </si>
  <si>
    <t>MA. DE JESUS OLIVA GONZALES</t>
  </si>
  <si>
    <t>PARAMEDICO</t>
  </si>
  <si>
    <t>OIGJ640728QG9</t>
  </si>
  <si>
    <t>OIGJ640728MJCLNS03</t>
  </si>
  <si>
    <t>IDANIA ARISBED PRADO NUÑEZ</t>
  </si>
  <si>
    <t>ENFERMERA</t>
  </si>
  <si>
    <t>PANI780519MJCRXD00</t>
  </si>
  <si>
    <t>FRANCISCO JAVIER SILVA DURAN</t>
  </si>
  <si>
    <t>SIDF610825DSA</t>
  </si>
  <si>
    <t>SIDF610825HZSLRR06</t>
  </si>
  <si>
    <t>MARIA VERONICA MONTERO USEDA</t>
  </si>
  <si>
    <t>MOUV840930LW2</t>
  </si>
  <si>
    <t>MOUV840930MMNNSR07</t>
  </si>
  <si>
    <t>16 DE ABRIL 2015</t>
  </si>
  <si>
    <t>GUADALUPE ANAHI RAMIREZ RAMIREZ</t>
  </si>
  <si>
    <t>RARG950124KI9</t>
  </si>
  <si>
    <t>RARG950124MJCMMD10</t>
  </si>
  <si>
    <t>ROBERTO CARLOS PUENTE MUÑIZ</t>
  </si>
  <si>
    <t>SERVICIOS PUBLICOS GENERALES</t>
  </si>
  <si>
    <t>PUMR790712E18</t>
  </si>
  <si>
    <t>PUMR790712HJCNXB08</t>
  </si>
  <si>
    <t>EMILIO MARQUEZ HERNANDEZ</t>
  </si>
  <si>
    <t>MAHE6708052Q8</t>
  </si>
  <si>
    <t>MAHE670805HJCRRM05</t>
  </si>
  <si>
    <t>EDUARDO CURIEL PEREZ</t>
  </si>
  <si>
    <t>CUPE880330NR6</t>
  </si>
  <si>
    <t>CUPE880330HJCRRD00</t>
  </si>
  <si>
    <t>SANTIAGO ZAYYUM BRISEÑO GUTIERREZ</t>
  </si>
  <si>
    <t>BIGS8805284X9</t>
  </si>
  <si>
    <t>BIGS880528HJCRTN02</t>
  </si>
  <si>
    <t>MAURO CERVANTES BRISEÑO</t>
  </si>
  <si>
    <t>CEBM6201156D4</t>
  </si>
  <si>
    <t>CEBM620115HJCRRR07</t>
  </si>
  <si>
    <t>01 DE MAYO 2015</t>
  </si>
  <si>
    <t>GREGORIO JIMENEZ MORENO</t>
  </si>
  <si>
    <t>JIMG640331VB5</t>
  </si>
  <si>
    <t>JIMG640331HJCMRR05</t>
  </si>
  <si>
    <t xml:space="preserve">RAFAEL HERMOSILLO BOTELLO </t>
  </si>
  <si>
    <t>HEBR4611036I4</t>
  </si>
  <si>
    <t>HEBR461103HJCRTF00</t>
  </si>
  <si>
    <t>RAFAEL VELAZQUEZ LOPEZ</t>
  </si>
  <si>
    <t>MECANICO</t>
  </si>
  <si>
    <t>VELR821024CT8</t>
  </si>
  <si>
    <t>VELR821024HJCLPF09</t>
  </si>
  <si>
    <t>03 DE NOVIEMBRE 2015</t>
  </si>
  <si>
    <t>JULIO CESAR CURIEL PEREZ</t>
  </si>
  <si>
    <t>CUPJ8509126D5</t>
  </si>
  <si>
    <t>CUPJ850912HJCRRL06</t>
  </si>
  <si>
    <t>ROBERTO GONZALEZ MORENO</t>
  </si>
  <si>
    <t>GOMR6208204I4</t>
  </si>
  <si>
    <t>GOMR620820HJCNRB00</t>
  </si>
  <si>
    <t xml:space="preserve">SERGIO CRUZ VALDIVIA </t>
  </si>
  <si>
    <t>CUVS731121135</t>
  </si>
  <si>
    <t>CUVS731121HJCRLR02</t>
  </si>
  <si>
    <t>16 DE OCTUBRE 2015</t>
  </si>
  <si>
    <t>JAIME NAVARRO VIZCARRA</t>
  </si>
  <si>
    <t>INSPECTOR DE GANADERIA</t>
  </si>
  <si>
    <t>NAVJ6207176Y5</t>
  </si>
  <si>
    <t xml:space="preserve">J. JESUS BRISEÑO AMANTE </t>
  </si>
  <si>
    <t>BIAJ600914RC6</t>
  </si>
  <si>
    <t>BIAJ600914HJCRMS06</t>
  </si>
  <si>
    <t>01 DE AGOSTO 2015</t>
  </si>
  <si>
    <t>VICTOR MANUEL PEREZ COSIO</t>
  </si>
  <si>
    <t>PECV520108K48</t>
  </si>
  <si>
    <t>PECV520108HJCRSC00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</si>
  <si>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</si>
  <si>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</si>
  <si>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</si>
  <si>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</si>
  <si>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</si>
  <si>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</si>
  <si>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</si>
  <si>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</si>
  <si>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</si>
  <si>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</si>
  <si>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</si>
  <si>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</si>
  <si>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GAMJ350501HJCRLS02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</si>
  <si>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</si>
  <si>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</si>
  <si>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</si>
  <si>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</si>
  <si>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</si>
  <si>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</si>
  <si>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VEVA701211HJCNZR09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</si>
  <si>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</si>
  <si>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</si>
  <si>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</si>
  <si>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</si>
  <si>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</si>
  <si>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</si>
  <si>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</si>
  <si>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MAHR740208HJCRRG07</t>
  </si>
  <si>
    <t>JOSE FLORES VENEGAS</t>
  </si>
  <si>
    <t>FOVJ710319R97</t>
  </si>
  <si>
    <t>FOVJ710319HJCLNS08</t>
  </si>
  <si>
    <t>MAVJ6302192H3</t>
  </si>
  <si>
    <t>MAVJ630219HJCRNS19</t>
  </si>
  <si>
    <t>JUAN JAUREGUI IBARRA</t>
  </si>
  <si>
    <t>JAIJ670926HJCRBN03</t>
  </si>
  <si>
    <t>JOSE LUIS MUÑOZ RAMIREZ</t>
  </si>
  <si>
    <t>MURL600930F33</t>
  </si>
  <si>
    <t>MURL600930HJCXMS05</t>
  </si>
  <si>
    <t xml:space="preserve">TOTAL DE EVENTUALES </t>
  </si>
  <si>
    <t xml:space="preserve">FECHA DE INGRESO </t>
  </si>
  <si>
    <t>SEGURIDAD PUBLICA</t>
  </si>
  <si>
    <t>PEDRO CASTELLANOS CERNA</t>
  </si>
  <si>
    <t>CACP810405F77</t>
  </si>
  <si>
    <t>CACP810405HJCSRD01</t>
  </si>
  <si>
    <t>PROTECCION CIVIL Y BOMBEROS</t>
  </si>
  <si>
    <t>JORGE MEDINA GONZALEZ</t>
  </si>
  <si>
    <t>OFICIAL</t>
  </si>
  <si>
    <t>MEGJ640423QS9</t>
  </si>
  <si>
    <t>MEGJ640423HJCDNR06</t>
  </si>
  <si>
    <t>JUAN ENRIQUE ACEVES GONZALEZ</t>
  </si>
  <si>
    <t>AEGJ7511163G8</t>
  </si>
  <si>
    <t>AEGJ751116HJCCNN09</t>
  </si>
  <si>
    <t>TOTAL SEGURIDAD PUBLICA</t>
  </si>
  <si>
    <t xml:space="preserve">POLICIAS EVENTUALES </t>
  </si>
  <si>
    <t xml:space="preserve">ESTATUS </t>
  </si>
  <si>
    <t xml:space="preserve">SEGURIDAD PUBLICA </t>
  </si>
  <si>
    <t>5112-200-201</t>
  </si>
  <si>
    <t xml:space="preserve">ALFREDO LOZANO CORTES </t>
  </si>
  <si>
    <t>LXCA540214HJCZRL06</t>
  </si>
  <si>
    <t xml:space="preserve">TOTAL SEGURIDAD PUBLICA </t>
  </si>
  <si>
    <t xml:space="preserve">JOSE MARROQUIN VENEGAS </t>
  </si>
  <si>
    <t>09 DE NOVIEMBRE 2015</t>
  </si>
  <si>
    <t>CHOFER A</t>
  </si>
  <si>
    <t>CHOFER B</t>
  </si>
  <si>
    <t>RAMIRO VELAZQUEZ VALLIN</t>
  </si>
  <si>
    <t>VEVR600812PK3</t>
  </si>
  <si>
    <t>VEVR600812HJCLLM08</t>
  </si>
  <si>
    <t>DIONISIO VIZCARRA GAMON</t>
  </si>
  <si>
    <t>VIGD481020HJCZMN07</t>
  </si>
  <si>
    <t>VIGD481020IR1</t>
  </si>
  <si>
    <t>08 DE ENERO 2016</t>
  </si>
  <si>
    <t>CUAJ821226EG2</t>
  </si>
  <si>
    <t>JESUS ALEJANDRO CUELLAR ALVAREZ</t>
  </si>
  <si>
    <t xml:space="preserve">LEONEL AGUAYO CARDENAS </t>
  </si>
  <si>
    <t>AUCL9109257K0</t>
  </si>
  <si>
    <t>AUCL910925HJCGRN01</t>
  </si>
  <si>
    <t>LOCA540214QB5</t>
  </si>
  <si>
    <t xml:space="preserve">ANGEL CRUZ CABRERA </t>
  </si>
  <si>
    <t>CUCA420814UEA</t>
  </si>
  <si>
    <t>CUCA420814HJCRBN05</t>
  </si>
  <si>
    <t>MANUEL ESPINOZA VELAZQUEZ</t>
  </si>
  <si>
    <t>EIVM690702718</t>
  </si>
  <si>
    <t>EIVM690702HJCSLN05</t>
  </si>
  <si>
    <t xml:space="preserve">OFICIAL EVENTUAL </t>
  </si>
  <si>
    <t>MOISES TORRES RAMIREZ</t>
  </si>
  <si>
    <t>MEFJ770118HJCZLD00</t>
  </si>
  <si>
    <t>JAIJ6709261NA</t>
  </si>
  <si>
    <t>TORM800428HJCRMS03</t>
  </si>
  <si>
    <t>TORM800428IP1</t>
  </si>
  <si>
    <t>GOGM870114MJCMRY03</t>
  </si>
  <si>
    <t>FOPM651009CM3</t>
  </si>
  <si>
    <t>AILL800713AU2</t>
  </si>
  <si>
    <t>PANI7805196I1</t>
  </si>
  <si>
    <t>LOGE740822HJCPRF07</t>
  </si>
  <si>
    <t>GAME460711HB6</t>
  </si>
  <si>
    <t>GOLJ441217BI4</t>
  </si>
  <si>
    <t>GAMJ350501KK7</t>
  </si>
  <si>
    <t>GAIA6304175D1</t>
  </si>
  <si>
    <t>BELE520330MU9</t>
  </si>
  <si>
    <t>RAMJ530811DR7</t>
  </si>
  <si>
    <t>VEVA701211EX6</t>
  </si>
  <si>
    <t>GAME460711HJCRLL02</t>
  </si>
  <si>
    <t>GOLJ441217HJCDPN02</t>
  </si>
  <si>
    <t>GAIA630417HJCRXB04</t>
  </si>
  <si>
    <t>BELE520330HJCNMD06</t>
  </si>
  <si>
    <t>RAMJ530811HJCMRS03</t>
  </si>
  <si>
    <t>NUVC610528HJCXCS07</t>
  </si>
  <si>
    <t>MEVG661031QD9</t>
  </si>
  <si>
    <t>MAHR740208DEA</t>
  </si>
  <si>
    <t>MEVG661031HJCJZR07</t>
  </si>
  <si>
    <t>CUAJ821226HJCLLS09</t>
  </si>
  <si>
    <t>NAVJ620717HJCVZM08</t>
  </si>
  <si>
    <t>16 DE OCTUBRE 2011</t>
  </si>
  <si>
    <t>16 DE MAYO 2012</t>
  </si>
  <si>
    <t>01 DE FEBRERO 2012</t>
  </si>
  <si>
    <t>MARIO ALBERTO CERVANTES ELIZONDO</t>
  </si>
  <si>
    <t>CEEM850702HJCRLR01</t>
  </si>
  <si>
    <t>CEEM850702254</t>
  </si>
  <si>
    <t>16 DE OCTUBRE 2012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</si>
  <si>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</si>
  <si>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</si>
  <si>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</si>
  <si>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</si>
  <si>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</si>
  <si>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</si>
  <si>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</si>
  <si>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</si>
  <si>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RAVR300920HMNMLS04</t>
  </si>
  <si>
    <t>CIBP510223LZ4</t>
  </si>
  <si>
    <t>CIBP510223MZSHRT01</t>
  </si>
  <si>
    <t>GOCC451125HJCMRT03</t>
  </si>
  <si>
    <t>GOCC451125J69</t>
  </si>
  <si>
    <t>RAVJ300920LD4</t>
  </si>
  <si>
    <t>NUVC610528BC8</t>
  </si>
  <si>
    <t xml:space="preserve">JULIO CESAR TAPIA MURGUIA </t>
  </si>
  <si>
    <t>TAMJ920124HJCPRL08</t>
  </si>
  <si>
    <t>13 DE OCTUBRE 2016</t>
  </si>
  <si>
    <t>TAMJ920124RT6</t>
  </si>
  <si>
    <t>JOSE ROBERTO ROBLES VELAZQUEZ</t>
  </si>
  <si>
    <t>VIALIDAD Y TRANSITO</t>
  </si>
  <si>
    <t>ROVJ880911HJCBLS03</t>
  </si>
  <si>
    <t>01 DE DICIEMBRE 2016</t>
  </si>
  <si>
    <t>MOISES ARON CUELLAR FLORES</t>
  </si>
  <si>
    <t>AGENTE DE VIALIDAD</t>
  </si>
  <si>
    <t>CUFM870321HJCLLS05</t>
  </si>
  <si>
    <t>MARTIN BERNAL RUVALCABA</t>
  </si>
  <si>
    <t>BERM590729HNTRVR02</t>
  </si>
  <si>
    <t>BERM590729IH1</t>
  </si>
  <si>
    <t>CUFM870321DL1</t>
  </si>
  <si>
    <t>01 DE ENERO 2017</t>
  </si>
  <si>
    <t>COMISARIO</t>
  </si>
  <si>
    <t>AUXILIAR DE ASEO PUBLICO B</t>
  </si>
  <si>
    <t>AUXILIAR AGUA POTABLE B</t>
  </si>
  <si>
    <t>AUXILIAR DE PLANTA DE TRATAMIENTO</t>
  </si>
  <si>
    <t>V</t>
  </si>
  <si>
    <t>AERL880330HJCLNS05</t>
  </si>
  <si>
    <t>11 DE ENERO 2017</t>
  </si>
  <si>
    <t>16 DE ENERO 2017</t>
  </si>
  <si>
    <t>ELVIRA CAMPOS GUTIERREZ</t>
  </si>
  <si>
    <t>CAGE950822MSLMTL03</t>
  </si>
  <si>
    <t>03 DE MARZO 2017</t>
  </si>
  <si>
    <t>DAVID PEREZ GARCIA</t>
  </si>
  <si>
    <t>PEGD570127HJCRRV09</t>
  </si>
  <si>
    <t>ALFREDO ALVAREZ HUERTA</t>
  </si>
  <si>
    <t>16 DE MARZO 2017</t>
  </si>
  <si>
    <t>AAHA540511HJCLRL01</t>
  </si>
  <si>
    <t>01 DE ENERO2017</t>
  </si>
  <si>
    <t>EVERARDO GONZALEZ CARMONA</t>
  </si>
  <si>
    <t>05 DE ABRIL 2017</t>
  </si>
  <si>
    <t>GOCE900224HJCNRV07</t>
  </si>
  <si>
    <t>GOCE900224RE1</t>
  </si>
  <si>
    <t>ANABEL VARGAS GARCIA</t>
  </si>
  <si>
    <t>04 DE ABRIL 2017</t>
  </si>
  <si>
    <t>VXGA820308MJCRRN05</t>
  </si>
  <si>
    <t>0458443866</t>
  </si>
  <si>
    <t>0458495203</t>
  </si>
  <si>
    <t>0458586489</t>
  </si>
  <si>
    <t>LUIS DAVID ALMEIDA RENDON</t>
  </si>
  <si>
    <t>LIZBETH ALEJANDRA SALAZAR VENEGAS</t>
  </si>
  <si>
    <t>SAVL990124K21</t>
  </si>
  <si>
    <t>SAVL990124MJCLNZ05</t>
  </si>
  <si>
    <t>1530356921</t>
  </si>
  <si>
    <t>04 DE JULIO 2017</t>
  </si>
  <si>
    <t>HUMBERTO ALEJANDRO ROCHA PERFECTO</t>
  </si>
  <si>
    <t>ROPH950309HJCCRM06</t>
  </si>
  <si>
    <t>ROPH950309JU5</t>
  </si>
  <si>
    <t>0460021423</t>
  </si>
  <si>
    <t>VAGA820308CD0</t>
  </si>
  <si>
    <t>1537548753</t>
  </si>
  <si>
    <t>MANUEL JESUS RUIZ OROZCO</t>
  </si>
  <si>
    <t>RUOM880120SW4</t>
  </si>
  <si>
    <t>RUOM880120HJCZRN00</t>
  </si>
  <si>
    <t>01 DE JULIO 2013</t>
  </si>
  <si>
    <t>VIGILANTE</t>
  </si>
  <si>
    <t>6 DE ENERO 2018</t>
  </si>
  <si>
    <t>PASCUAL RAMOS RAMOS</t>
  </si>
  <si>
    <t>RARP570421HJCMMS08</t>
  </si>
  <si>
    <t>ADOLFO JUAN CAMPOS GUTIERREZ</t>
  </si>
  <si>
    <t>21 DE ENERO 2018</t>
  </si>
  <si>
    <t>CXGA890204HSLMTD09</t>
  </si>
  <si>
    <t>GAGX8902045M5</t>
  </si>
  <si>
    <t>16 DE ENERO 2018</t>
  </si>
  <si>
    <t>MAGF981110MQ8</t>
  </si>
  <si>
    <t>MAGF981110HJCCNL04</t>
  </si>
  <si>
    <t>5 DE FEBRERO 2018</t>
  </si>
  <si>
    <t>CESAR OMAR ROCHA PERFECTO</t>
  </si>
  <si>
    <t>ROPC960702HJCCRS06</t>
  </si>
  <si>
    <t>ROPC960702SS3</t>
  </si>
  <si>
    <t>15 DE FEBRERO 2018</t>
  </si>
  <si>
    <t>MUVM950701MJCRLR09</t>
  </si>
  <si>
    <t>MARINA MONSERRAT MURGUIA VALDEZ</t>
  </si>
  <si>
    <t>ALEJANDRO DE ANDA VELOZ</t>
  </si>
  <si>
    <t>01 DE MARZO 2018</t>
  </si>
  <si>
    <t>AAVA770126HJCNLL01</t>
  </si>
  <si>
    <t>AAVA770126229</t>
  </si>
  <si>
    <t>1565484448</t>
  </si>
  <si>
    <t>SERVICIOS GENERALES</t>
  </si>
  <si>
    <t>ABRAHAM VENEGAS REYES</t>
  </si>
  <si>
    <t>23 DE ABRIL 2018</t>
  </si>
  <si>
    <t>VERA950928HJCNYB07</t>
  </si>
  <si>
    <t>VERA9509284D7</t>
  </si>
  <si>
    <t>JOSE MARIA BARRERA TAVAREZ</t>
  </si>
  <si>
    <t>12 DE ABRIL 2018</t>
  </si>
  <si>
    <t>BATM810711HJCRBR02</t>
  </si>
  <si>
    <t>BATM810711U24</t>
  </si>
  <si>
    <t>JOSE ENRIQUE MEDELES HERNANDEZ</t>
  </si>
  <si>
    <t>20 DE ABRIL 2018</t>
  </si>
  <si>
    <t>DIEGO ARMANDO TAVARES VERA</t>
  </si>
  <si>
    <t>TAVD920804HJCVRG06</t>
  </si>
  <si>
    <t>1569784136</t>
  </si>
  <si>
    <t>MARIA DELGADILLO HUERTA</t>
  </si>
  <si>
    <t>DEHM401228MJCLRR02</t>
  </si>
  <si>
    <t>REYES GASPAR LOZA DURAN</t>
  </si>
  <si>
    <t>2 DE MAYO 2018</t>
  </si>
  <si>
    <t>LODR880106HJCZRY00</t>
  </si>
  <si>
    <t>ROGELIO MACIAS RUIZ</t>
  </si>
  <si>
    <t>02 DE MAYO 2018</t>
  </si>
  <si>
    <t>2937556950</t>
  </si>
  <si>
    <t>MARR801210HJCCZG07</t>
  </si>
  <si>
    <t>ASPIRANTE A POLICIA</t>
  </si>
  <si>
    <t>POLICIA</t>
  </si>
  <si>
    <t>AARON ISRAEL CARRERO GARCIA</t>
  </si>
  <si>
    <t>CAGX830729LE0</t>
  </si>
  <si>
    <t>CXGA830729HJCRRR04</t>
  </si>
  <si>
    <t>RAMIRO RAMIREZ SOTO</t>
  </si>
  <si>
    <t>31 DE MAYO 2018</t>
  </si>
  <si>
    <t>RASR770409HJCMTM01</t>
  </si>
  <si>
    <t>MARTHA ANAID MURGUIA ACEVES</t>
  </si>
  <si>
    <t>06 DE JUNIO 2018</t>
  </si>
  <si>
    <t>MUAM941010MJCRCR04</t>
  </si>
  <si>
    <t>MUAM941010378</t>
  </si>
  <si>
    <t>UNIDAD DE TRANSPARENCIA</t>
  </si>
  <si>
    <t>ADAN GARCIA CONTRERAS</t>
  </si>
  <si>
    <t>GACA811116HJCRND06</t>
  </si>
  <si>
    <t>GACA8111161VA</t>
  </si>
  <si>
    <t>URIEL ALEJANDRO PICENO RAMIREZ</t>
  </si>
  <si>
    <t>15 DE JUNIO 2018</t>
  </si>
  <si>
    <t>PIRU961013HJCCMR07</t>
  </si>
  <si>
    <t>FILIBERTO ISRAEL MACIAS GONZALEZ</t>
  </si>
  <si>
    <t>1581762877</t>
  </si>
  <si>
    <t>09 DE JULIO 2018</t>
  </si>
  <si>
    <t>MARTIN HERNANDEZ LOPEZ</t>
  </si>
  <si>
    <t>OFELIA LUQUE MUÑOZ</t>
  </si>
  <si>
    <t>INSTITUTO DE LA MUJER, INSTITUTO DE LA JUVENTUD</t>
  </si>
  <si>
    <t>MARISOL CARMONA NUÑO</t>
  </si>
  <si>
    <t>CANM810528CK2.</t>
  </si>
  <si>
    <t>CANM810528MJCRXR03</t>
  </si>
  <si>
    <t>HECTOR ROJAS PEDROZA</t>
  </si>
  <si>
    <t xml:space="preserve">JUZGADO MUNICIPAL </t>
  </si>
  <si>
    <t>ROPH781209HJCJDC09</t>
  </si>
  <si>
    <t>ROPH781209QS0</t>
  </si>
  <si>
    <t>18 DE JUNIO 2018</t>
  </si>
  <si>
    <t>ERIK HERNANDEZ RAMIREZ</t>
  </si>
  <si>
    <t>HERE921230HCSRMR06</t>
  </si>
  <si>
    <t>1169227334</t>
  </si>
  <si>
    <t xml:space="preserve">BERTHA ALICIA VELAZQUEZ OCEGUEDA </t>
  </si>
  <si>
    <t>16 DE JULIO 2018</t>
  </si>
  <si>
    <t>VEOB730103MJCLCR08</t>
  </si>
  <si>
    <t>VEOB730103BY0</t>
  </si>
  <si>
    <t>MARIA DEL ROSARIO BORRUEL PIMENTEL</t>
  </si>
  <si>
    <t>BOPR890612MJCRMS02</t>
  </si>
  <si>
    <t>BOPR890612997</t>
  </si>
  <si>
    <t>LORENA PONCE SUAREZ</t>
  </si>
  <si>
    <t>POSL750509MJCNRR07</t>
  </si>
  <si>
    <t>POSL750509BQ7</t>
  </si>
  <si>
    <t>NAZARIO VILLALPANDO CHOLICO</t>
  </si>
  <si>
    <t>VICN740916HJCLHZ06</t>
  </si>
  <si>
    <t>OLGA LIDIA MALDONADO LOPEZ</t>
  </si>
  <si>
    <t>MALO790721MJCLPL09</t>
  </si>
  <si>
    <t>1586891837</t>
  </si>
  <si>
    <t>MEHE950403HJCDRN05</t>
  </si>
  <si>
    <t>MEHE9504038I3</t>
  </si>
  <si>
    <t>1587376022</t>
  </si>
  <si>
    <t>YESENIA ESTRADA IBARRA</t>
  </si>
  <si>
    <t>13 DE AGOSTO 2018</t>
  </si>
  <si>
    <t>EAIY920801MJCSBS09</t>
  </si>
  <si>
    <t>EAIY920801FV3</t>
  </si>
  <si>
    <t>ARMANDO DANIEL RODRIGUEZ JIMENEZ</t>
  </si>
  <si>
    <t>15 DE AGOSTO 2018</t>
  </si>
  <si>
    <t>ROJA890126HJCDMR05</t>
  </si>
  <si>
    <t>ROJA890126TFA</t>
  </si>
  <si>
    <t>1571245465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</si>
  <si>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</si>
  <si>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</si>
  <si>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</si>
  <si>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</si>
  <si>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</si>
  <si>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</si>
  <si>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</si>
  <si>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</si>
  <si>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</si>
  <si>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</si>
  <si>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</si>
  <si>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</si>
  <si>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</si>
  <si>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</si>
  <si>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</si>
  <si>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</si>
  <si>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</si>
  <si>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</si>
  <si>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01 DE OCTUBRE 2018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</si>
  <si>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</si>
  <si>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</si>
  <si>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</si>
  <si>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</si>
  <si>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</si>
  <si>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</si>
  <si>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</si>
  <si>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</si>
  <si>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</si>
  <si>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</si>
  <si>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</si>
  <si>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</si>
  <si>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</si>
  <si>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</si>
  <si>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</si>
  <si>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</si>
  <si>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</si>
  <si>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</si>
  <si>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</si>
  <si>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</si>
  <si>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</si>
  <si>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</si>
  <si>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</si>
  <si>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</si>
  <si>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</si>
  <si>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</si>
  <si>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</si>
  <si>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</si>
  <si>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</si>
  <si>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</si>
  <si>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</si>
  <si>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</si>
  <si>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</si>
  <si>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</si>
  <si>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</si>
  <si>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</si>
  <si>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</si>
  <si>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</si>
  <si>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</si>
  <si>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</si>
  <si>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</si>
  <si>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</si>
  <si>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</si>
  <si>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</si>
  <si>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</si>
  <si>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</si>
  <si>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</si>
  <si>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</si>
  <si>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</si>
  <si>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</si>
  <si>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</si>
  <si>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</si>
  <si>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</si>
  <si>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</si>
  <si>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</si>
  <si>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</si>
  <si>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</si>
  <si>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</si>
  <si>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</si>
  <si>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</si>
  <si>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</si>
  <si>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</si>
  <si>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</si>
  <si>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</si>
  <si>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</si>
  <si>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</si>
  <si>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</si>
  <si>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</si>
  <si>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</si>
  <si>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</si>
  <si>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</si>
  <si>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</si>
  <si>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VEPF640121C39</t>
  </si>
  <si>
    <t>VEPF640121HJCLRR07</t>
  </si>
  <si>
    <t>AARS910825AZ5</t>
  </si>
  <si>
    <t>AARS910825MJCNBS08</t>
  </si>
  <si>
    <t>AAAV891205HJCLNC08</t>
  </si>
  <si>
    <t>CASA DE LA CULTURA</t>
  </si>
  <si>
    <t>HELM840204FX4</t>
  </si>
  <si>
    <t>HELM840204HJCRPR09</t>
  </si>
  <si>
    <t>LUMO7307139H9</t>
  </si>
  <si>
    <t>LUMO730713MJCQXF00</t>
  </si>
  <si>
    <t>GUCH840922FU1</t>
  </si>
  <si>
    <t>GUCH840922HJCTRC08</t>
  </si>
  <si>
    <t>PEVN850725MJCRLL00</t>
  </si>
  <si>
    <t>JPL-03-02018-21/02</t>
  </si>
  <si>
    <t>TOOA690617HJCRRL09</t>
  </si>
  <si>
    <t>TOOA6906178H2</t>
  </si>
  <si>
    <t>EMMANUEL HERMOSILLO MUÑIZ</t>
  </si>
  <si>
    <t>04 DE OCTUBRE 2018</t>
  </si>
  <si>
    <t>HEME880522HJCRXM02</t>
  </si>
  <si>
    <t>HEME880522Q68</t>
  </si>
  <si>
    <t>LIC. ADRIANA CORTES GONZALEZ</t>
  </si>
  <si>
    <t>LIC. HECTOR HUGO GUTIERREZ CERVANTES</t>
  </si>
  <si>
    <t>JOM-02-02018-21/02</t>
  </si>
  <si>
    <t>FOTM800901MJCLRR03</t>
  </si>
  <si>
    <t>TORF780707MGTRCL01</t>
  </si>
  <si>
    <t>TORF780707D29</t>
  </si>
  <si>
    <t>RECURSOS HUMANOS</t>
  </si>
  <si>
    <t>SUPERVISOR</t>
  </si>
  <si>
    <t>DIRECTOR B</t>
  </si>
  <si>
    <t>DIRECTOR A</t>
  </si>
  <si>
    <t>DIRECTOR C</t>
  </si>
  <si>
    <t>CAVY780924MJCHLB07</t>
  </si>
  <si>
    <t>CAVY7809242F0</t>
  </si>
  <si>
    <t>DAMIAN VENEGAS GONZALEZ</t>
  </si>
  <si>
    <t>8 DE OCTUBRE 2018</t>
  </si>
  <si>
    <t>VEGD960316HJCNNM00</t>
  </si>
  <si>
    <t>VEGD960316LN2</t>
  </si>
  <si>
    <t>03 DE OCTUBRE 2018</t>
  </si>
  <si>
    <t>POPR890413HJCRRL05</t>
  </si>
  <si>
    <t>POPR890313NJ6</t>
  </si>
  <si>
    <t>NUMT911003MJCXNR02</t>
  </si>
  <si>
    <t>NUMT911003QG7</t>
  </si>
  <si>
    <t>CESF740510HJCRRR05</t>
  </si>
  <si>
    <t>CESF740510TK3</t>
  </si>
  <si>
    <t>COGA710507B24</t>
  </si>
  <si>
    <t>COGA710507MJCRND02</t>
  </si>
  <si>
    <t>QUAJ680416HJCRLN02</t>
  </si>
  <si>
    <t>QUAJ6804166L0</t>
  </si>
  <si>
    <t>CARLOS ANTONIO HERNANDEZ TORRES</t>
  </si>
  <si>
    <t>HETC820718HJCRRR02</t>
  </si>
  <si>
    <t>HETC8207181A5</t>
  </si>
  <si>
    <t>08 DE OCTUBRE 2018</t>
  </si>
  <si>
    <t>HEHC771106MBSRRR05</t>
  </si>
  <si>
    <t>HEHC7711066L1</t>
  </si>
  <si>
    <t>CADA830228IJ9</t>
  </si>
  <si>
    <t>CADA830228MJCHXL06</t>
  </si>
  <si>
    <t>PEVN850725PX1</t>
  </si>
  <si>
    <t>FOTM8009018Z5</t>
  </si>
  <si>
    <t>MA TERESITA DE JESUS NUÑO MENDOZA</t>
  </si>
  <si>
    <t>ROGJ681212Q12</t>
  </si>
  <si>
    <t>ROGG681212HJCBMD02</t>
  </si>
  <si>
    <t>AAAV8912055V6</t>
  </si>
  <si>
    <t>J. GUADALUPE ROBLES GOMEZ</t>
  </si>
  <si>
    <t>VIGILANTE EVENTUAL</t>
  </si>
  <si>
    <t>GUILLERMO MAXWELL ACEVES</t>
  </si>
  <si>
    <t>10 DE OCTUBRE 2018</t>
  </si>
  <si>
    <t>MAAG530530HJCXCL08</t>
  </si>
  <si>
    <t>MAAG530530851</t>
  </si>
  <si>
    <t>GABRIEL BALLESTEROS ORTEGA</t>
  </si>
  <si>
    <t>BAOG770120HJCLRB01</t>
  </si>
  <si>
    <t>MOEI910331HJCNSV06</t>
  </si>
  <si>
    <t>MOEI910331BE4</t>
  </si>
  <si>
    <t>IVAN VLADIMIR MONTELONGO ESPADAS</t>
  </si>
  <si>
    <t>PEDRO ALAN VILLALPANDO DEL ANGEL</t>
  </si>
  <si>
    <t>16 DE OCTUBRE 2018</t>
  </si>
  <si>
    <t>VIAP8705166CI</t>
  </si>
  <si>
    <t>VIAP870516HJCLND09</t>
  </si>
  <si>
    <t>YESENIA MAGDALENA RAMIREZ OCHOA</t>
  </si>
  <si>
    <t>RAOY980817MMNMCS07</t>
  </si>
  <si>
    <t>RAOY980817TM5</t>
  </si>
  <si>
    <t>1578901635</t>
  </si>
  <si>
    <t>2943065340</t>
  </si>
  <si>
    <t>JPC-01-02018-21/01</t>
  </si>
  <si>
    <t>JPC-05-02018-21/03</t>
  </si>
  <si>
    <t>CESAR ROBLES IÑIGUEZ</t>
  </si>
  <si>
    <t>ROIC870702HJCBXS06</t>
  </si>
  <si>
    <t>ROIC870702MG7</t>
  </si>
  <si>
    <t>JUAN MANUEL MARTIN VAZQUEZ</t>
  </si>
  <si>
    <t>MAVJ690321HJCRZN00</t>
  </si>
  <si>
    <t>MAVJ690321KM0</t>
  </si>
  <si>
    <t>2789693254</t>
  </si>
  <si>
    <t xml:space="preserve">NEIVA GUADALUPE ALMARAZ DE ANDA </t>
  </si>
  <si>
    <t>05 DE NOVIEMBRE 2018</t>
  </si>
  <si>
    <t>AAAN910514MJCLNV19</t>
  </si>
  <si>
    <t>AAAN910514UM2</t>
  </si>
  <si>
    <t>PEDRO OCEGUERA RODRIGUEZ</t>
  </si>
  <si>
    <t>01 DE NOVIEMBRE 2018</t>
  </si>
  <si>
    <t>OERP800629HJCCDD03</t>
  </si>
  <si>
    <t>OERP8006294P8</t>
  </si>
  <si>
    <t>MIGUEL ANGEL VENEGAS GARCIA</t>
  </si>
  <si>
    <t>SUPERVISOR DE PARQUES Y JARDINES</t>
  </si>
  <si>
    <t>JSG-18-02018-21/03</t>
  </si>
  <si>
    <t>VEGM800210NA7</t>
  </si>
  <si>
    <t>VEGM800210HJCNRG09</t>
  </si>
  <si>
    <t>MARTINA GOMEZ GOMEZ</t>
  </si>
  <si>
    <t>GOGM760309T31</t>
  </si>
  <si>
    <t>GOGM760309MJCMMR08</t>
  </si>
  <si>
    <t>16 DE NOVIEMBRE 2018</t>
  </si>
  <si>
    <t>BEATRIZ ADRIANA GARCIA CORDOVA</t>
  </si>
  <si>
    <t>GACB710818MJCRRT01</t>
  </si>
  <si>
    <t>GACB710818SY8</t>
  </si>
  <si>
    <t>20 DE NOVIEMBRE 2018</t>
  </si>
  <si>
    <t>CELIA ALVAREZ RODRIGUEZ</t>
  </si>
  <si>
    <t>MARIA OFELIA GUTIERREZ GOMEZ</t>
  </si>
  <si>
    <t>JHM-05-02012-15/02</t>
  </si>
  <si>
    <t>AARC811021MJCLDL05</t>
  </si>
  <si>
    <t>GUGO831218HB1</t>
  </si>
  <si>
    <t>AARC811021H22</t>
  </si>
  <si>
    <t>16 DE MAYO 2018</t>
  </si>
  <si>
    <t>REINSTALACION 16 DE NOVIEMBRE 2018</t>
  </si>
  <si>
    <t>27 DE OCTUBRE 2003</t>
  </si>
  <si>
    <t>AUXILIAR DE ASEO PUBLICO C</t>
  </si>
  <si>
    <t>JUAN PABLO ANAYA TOVAR</t>
  </si>
  <si>
    <t>LIZETH ALEJANDRA MEZA ELIAS</t>
  </si>
  <si>
    <t>1501486210</t>
  </si>
  <si>
    <t>MEEL9008262G4</t>
  </si>
  <si>
    <t>MEEL900826MJCZLZ06</t>
  </si>
  <si>
    <t>07 DE ENERO 2019</t>
  </si>
  <si>
    <t>11 DE ENERO 2019</t>
  </si>
  <si>
    <t>AATJ790307HJCNVN01</t>
  </si>
  <si>
    <t>AATJ790307MT1</t>
  </si>
  <si>
    <t>2900088781</t>
  </si>
  <si>
    <t>12 DE ENERO 2019</t>
  </si>
  <si>
    <t>VEGA8903134I2</t>
  </si>
  <si>
    <t>VEGA890313MJCNRL00</t>
  </si>
  <si>
    <t>ENRIQUE COVARRUBIAS VAZQUEZ</t>
  </si>
  <si>
    <t>16 DE ENERO 2019</t>
  </si>
  <si>
    <t>COVE750912HJCVZN03</t>
  </si>
  <si>
    <t>COVE7509126K1</t>
  </si>
  <si>
    <t>YADERI JOCELYN MORA BEDOY</t>
  </si>
  <si>
    <t>MOBY920405MJCRDD05</t>
  </si>
  <si>
    <t>JCU-01-02018-21/01</t>
  </si>
  <si>
    <t>ISRAEL TELLO MENDIOLA</t>
  </si>
  <si>
    <t>TEMI940110HJCLNS06</t>
  </si>
  <si>
    <t>SANDRA ELIZABETH SOLIS ENCISO</t>
  </si>
  <si>
    <t>SOES890110MJCLNN07</t>
  </si>
  <si>
    <t>SOES890110LS0</t>
  </si>
  <si>
    <t>FRANCISCO JAVIER LOPEZ DE ALBA</t>
  </si>
  <si>
    <t>01 DE FEBRERO 2019</t>
  </si>
  <si>
    <t>LOAF930220HJCPLR06</t>
  </si>
  <si>
    <t>LOAF9302209I0</t>
  </si>
  <si>
    <t>MIGUEL CORONA NUÑO</t>
  </si>
  <si>
    <t>CONM660927HJCRXG02</t>
  </si>
  <si>
    <t>CONM6609277J6</t>
  </si>
  <si>
    <t>1522660134</t>
  </si>
  <si>
    <t>1522660141</t>
  </si>
  <si>
    <t>1522660159</t>
  </si>
  <si>
    <t>1522660167</t>
  </si>
  <si>
    <t>1522660183</t>
  </si>
  <si>
    <t>1522660192</t>
  </si>
  <si>
    <t>1522660205</t>
  </si>
  <si>
    <t>1522660213</t>
  </si>
  <si>
    <t>1268935920</t>
  </si>
  <si>
    <t>1525045986</t>
  </si>
  <si>
    <t>1525045994</t>
  </si>
  <si>
    <t>1525045935</t>
  </si>
  <si>
    <t>1525045960</t>
  </si>
  <si>
    <t>1525046002</t>
  </si>
  <si>
    <t>1525045943</t>
  </si>
  <si>
    <t>MARIA DE LOS ANGELES REYES CASTILLO</t>
  </si>
  <si>
    <t>12 DE FEBRERO 2019</t>
  </si>
  <si>
    <t>RECA820312MJCYSN06</t>
  </si>
  <si>
    <t>RECA820312TG7</t>
  </si>
  <si>
    <t>01 DE MARZO 2019</t>
  </si>
  <si>
    <t>CECILIA MELENDEZ VELAZQUEZ</t>
  </si>
  <si>
    <t>MEVC770907MJCLLC07</t>
  </si>
  <si>
    <t>MEVC770907P56</t>
  </si>
  <si>
    <t>ANTONIO CORONA RODRIGUEZ</t>
  </si>
  <si>
    <t>CORA840522HMNRDN05</t>
  </si>
  <si>
    <t>CORA8405228U9</t>
  </si>
  <si>
    <t>VIDAL ESTRADA FLORES</t>
  </si>
  <si>
    <t>EAFV620429HJCSLD04</t>
  </si>
  <si>
    <t>EAFV620429VA2</t>
  </si>
  <si>
    <t>SANDRA ESMERALDA ROSAS GOMEZ</t>
  </si>
  <si>
    <t>ALONSO MIGUEL ANGEL TAVAREZ VERA</t>
  </si>
  <si>
    <t>06 DE MARZO 2019</t>
  </si>
  <si>
    <t>TAVA980619HJCVRL05</t>
  </si>
  <si>
    <t>ALMA DANIELA VENEGAS GARCIA</t>
  </si>
  <si>
    <t>PARTICIPACION CIUDADANA</t>
  </si>
  <si>
    <t>5111-300-202</t>
  </si>
  <si>
    <t>JOSE ALFREDO GUTIERREZ PONCE</t>
  </si>
  <si>
    <t>GUPA8504296A2</t>
  </si>
  <si>
    <t>GUPA850429HJCTNL01</t>
  </si>
  <si>
    <t>15 DE MARZO 2019</t>
  </si>
  <si>
    <t xml:space="preserve">PRIMA VACACIONAL </t>
  </si>
  <si>
    <t>BELEN DE JESUS ROSAS ALVAREZ</t>
  </si>
  <si>
    <t>PROMOCION ECONOMICA Y TURISMO</t>
  </si>
  <si>
    <t>ROAB930213TC1</t>
  </si>
  <si>
    <t>ROAB930213MJCSLL09</t>
  </si>
  <si>
    <t>JPT-01-02018-21/01</t>
  </si>
  <si>
    <t>DIANA LAURA GARCIA BAÑUELOS</t>
  </si>
  <si>
    <t>16 DE ABRIL 2019</t>
  </si>
  <si>
    <t>GABD9410318N4</t>
  </si>
  <si>
    <t>GABD941031MJCRXN06</t>
  </si>
  <si>
    <t>MARCO ANTONIO HERRERA ORNELAS</t>
  </si>
  <si>
    <t>HEOM71082398A</t>
  </si>
  <si>
    <t>HEOM710823HJCRRR03</t>
  </si>
  <si>
    <t>1573105199</t>
  </si>
  <si>
    <t>JOSE ANGEL CARRANZA GUTIERREZ</t>
  </si>
  <si>
    <t>13 DE MAYO 2019</t>
  </si>
  <si>
    <t>CXGA760319HJCRTN00</t>
  </si>
  <si>
    <t>CAGX760319DU4</t>
  </si>
  <si>
    <t>CARLOS DANIEL PINTO GRACIAN</t>
  </si>
  <si>
    <t>28 DE ABRIL 2019</t>
  </si>
  <si>
    <t>PIGC970509HJCNRR05</t>
  </si>
  <si>
    <t>1535107876</t>
  </si>
  <si>
    <t>GREGORIO MEJIA VASQUEZ</t>
  </si>
  <si>
    <t>ELBA HUERTA MORAN</t>
  </si>
  <si>
    <t>20 DE MAYO 2019</t>
  </si>
  <si>
    <t>HUME651011MJCRRL09</t>
  </si>
  <si>
    <t>HUME651011MV6</t>
  </si>
  <si>
    <t>JORGE EDUARDO CERVANTES MARTINEZ</t>
  </si>
  <si>
    <t>CEMJ950910HJCRRR02</t>
  </si>
  <si>
    <t>CEMJ950910QT1</t>
  </si>
  <si>
    <t>KITZYA YAHAYRA CASILLAS MORENO</t>
  </si>
  <si>
    <t>CAMK820317HA7</t>
  </si>
  <si>
    <t>CAMK820317MJCSRT00</t>
  </si>
  <si>
    <t>25 DE MAYO 2019</t>
  </si>
  <si>
    <t>DANIEL DE ANDA ANGEL</t>
  </si>
  <si>
    <t>AAAD861219HQRNNN01</t>
  </si>
  <si>
    <t>AAAD861219UB7</t>
  </si>
  <si>
    <t>JONATHAN EDUARDO OCEGUEDA CONTRERAS</t>
  </si>
  <si>
    <t>29 DE MAYO 2019</t>
  </si>
  <si>
    <t>OECJ961219HJCCNN04</t>
  </si>
  <si>
    <t>OECJ9612197Y5</t>
  </si>
  <si>
    <t>FABIAN JERALDI MEZA HERNANDEZ</t>
  </si>
  <si>
    <t>31 DE MAYO 2019</t>
  </si>
  <si>
    <t>MEHF000816HJCZRBA1</t>
  </si>
  <si>
    <t>MEHF000816BQ2</t>
  </si>
  <si>
    <t>1562050323</t>
  </si>
  <si>
    <t>ANA VERONICA GONZALEZ SOLORZANO</t>
  </si>
  <si>
    <t>COMUNICACIÓN SOCIAL</t>
  </si>
  <si>
    <t>01 DE JUNIO 2019</t>
  </si>
  <si>
    <t>GOSA800317MJCNLN06</t>
  </si>
  <si>
    <t>JONATHAN JOSE DE LA LUZ VILCHIS GARCIA</t>
  </si>
  <si>
    <t>1571582186</t>
  </si>
  <si>
    <t>JONATHAN VILLALOBOS IZQUIERDO</t>
  </si>
  <si>
    <t>VIIJ990405HMCLZN03</t>
  </si>
  <si>
    <t>VIIJ990405F54</t>
  </si>
  <si>
    <t>01 DE JULIO 2019</t>
  </si>
  <si>
    <t>FRANCISCO JAVIER PUENTE MUÑIZ</t>
  </si>
  <si>
    <t>JULIO ALBERTO CRUZ VALDIVIA</t>
  </si>
  <si>
    <t>CUVJ721112P95</t>
  </si>
  <si>
    <t>CUVJ721112HJCRLL09</t>
  </si>
  <si>
    <t>09 DE JULIO 2019</t>
  </si>
  <si>
    <t>PUMF771022HJCNXR03</t>
  </si>
  <si>
    <t>PUMF7710228Q7</t>
  </si>
  <si>
    <t>1552014681</t>
  </si>
  <si>
    <t>1552014704</t>
  </si>
  <si>
    <t>1552014711</t>
  </si>
  <si>
    <t>LUIS SERGIO VENEGAS SUAREZ</t>
  </si>
  <si>
    <t xml:space="preserve">OFICIAL MAYOR </t>
  </si>
  <si>
    <t>JOM-01--02018-21/01</t>
  </si>
  <si>
    <t>16 DE JULIO 2019</t>
  </si>
  <si>
    <t>VESL870125FQA</t>
  </si>
  <si>
    <t>VESL870125HJCNRS03</t>
  </si>
  <si>
    <t>ADRIANA OROZCO LOPEZ</t>
  </si>
  <si>
    <t>15 DE JULIO 2019</t>
  </si>
  <si>
    <t>OOLA771215MJCRPD07</t>
  </si>
  <si>
    <t>OOLA771215232</t>
  </si>
  <si>
    <t>ALFREDO RUIZ GONZALEZ</t>
  </si>
  <si>
    <t>RUGA641017HJCZNL06</t>
  </si>
  <si>
    <t>RUGA641017JW4</t>
  </si>
  <si>
    <t>11 DE JULIO 2019</t>
  </si>
  <si>
    <t>HECTOR MIGUEL GUTIERREZ HERNANDEZ</t>
  </si>
  <si>
    <t>19 DE JULIO 2019</t>
  </si>
  <si>
    <t>GUHH890131HJCTRC00</t>
  </si>
  <si>
    <t>GUHH890131QL3</t>
  </si>
  <si>
    <t>AUXILIAR DE ASEO PUBLICO D</t>
  </si>
  <si>
    <t>MANTENIMIENTO UNIDAD DEPORTIVA</t>
  </si>
  <si>
    <t>AGUA PORTABLE</t>
  </si>
  <si>
    <t>POLICIA SEGUNDO</t>
  </si>
  <si>
    <t>ESCOLARIDAD</t>
  </si>
  <si>
    <t>LICENCIATURA</t>
  </si>
  <si>
    <t>BACHILLERATO</t>
  </si>
  <si>
    <t>CARRERA</t>
  </si>
  <si>
    <t>CARRERA TECNICA</t>
  </si>
  <si>
    <t xml:space="preserve">ENFERMERA </t>
  </si>
  <si>
    <t>ADMINISTRACION</t>
  </si>
  <si>
    <t>DERECHO</t>
  </si>
  <si>
    <t>TURISMO</t>
  </si>
  <si>
    <t xml:space="preserve">SECUNDARIA </t>
  </si>
  <si>
    <t>SOBRECARGO DE AVIACION</t>
  </si>
  <si>
    <t>TRABAJO SOCIAL</t>
  </si>
  <si>
    <t>CONTABILIDAD</t>
  </si>
  <si>
    <t>MAESTRIA</t>
  </si>
  <si>
    <t>JUICIO DE AMPARO</t>
  </si>
  <si>
    <t xml:space="preserve">CONTADURIA PUBLICA </t>
  </si>
  <si>
    <t>VETERINARIA</t>
  </si>
  <si>
    <t>CONTABILIDAD FINANCIERA Y FISCAL</t>
  </si>
  <si>
    <t>SECRETARIA ADMINISTRATIVA</t>
  </si>
  <si>
    <t>ADMINISTRACION DE EMPRESAS</t>
  </si>
  <si>
    <t>NEGOCIOS INTERNACIONALES</t>
  </si>
  <si>
    <t>CONTABLE ADMINISTRATIVO</t>
  </si>
  <si>
    <t>ESTUDIOS POLITICOS Y GOBIERNO</t>
  </si>
  <si>
    <t>INGENIERO INDUSTRIAL</t>
  </si>
  <si>
    <t>PRIMARIA</t>
  </si>
  <si>
    <t>SECUNDARIA</t>
  </si>
  <si>
    <t>MEDICO CIRUJANO Y PARTERO</t>
  </si>
  <si>
    <t>EMERGENCIAS, SEGURIDAD LABORAL Y RESCATE</t>
  </si>
  <si>
    <t>ENFERMERA GENERAL</t>
  </si>
  <si>
    <t>PSICOLOGIA</t>
  </si>
  <si>
    <t>DISEÑO PARA COMUNICACIÓN GRAFICA</t>
  </si>
  <si>
    <t>ARQUITECTURA URBANISTICA</t>
  </si>
  <si>
    <t>NUTRICION</t>
  </si>
  <si>
    <t>MEDICO GENERAL</t>
  </si>
  <si>
    <t>INFORMATICA ADMINISTRATIVA</t>
  </si>
  <si>
    <t>JCS-01-02018-21/01</t>
  </si>
  <si>
    <t>DIRECTOR</t>
  </si>
  <si>
    <t xml:space="preserve">CARRERA TECNICA </t>
  </si>
  <si>
    <t>CONTADURIA</t>
  </si>
  <si>
    <t>PREPARATORIA</t>
  </si>
  <si>
    <t>PROTECCION CIVIL Y EMERGENCIAS</t>
  </si>
  <si>
    <t>ARQUITECTURA</t>
  </si>
  <si>
    <t>ALUMBRADO PUBLICO</t>
  </si>
  <si>
    <t xml:space="preserve">PARAMEDICO, MEDICAS QUIRURGICAS </t>
  </si>
  <si>
    <t>PREESCOLAR</t>
  </si>
  <si>
    <t>ELECTROMECANICO</t>
  </si>
  <si>
    <t>MECANICO INDISTRIAL</t>
  </si>
  <si>
    <t>MAQUINARIA COMBINACION INTERNA</t>
  </si>
  <si>
    <t>AUTOMOTRIZ</t>
  </si>
  <si>
    <t>ERIK JAFET LARIOS ALVAREZ</t>
  </si>
  <si>
    <t>SECRETARIO PARTICULAR</t>
  </si>
  <si>
    <t>JAY-02-02018-21/01</t>
  </si>
  <si>
    <t>01 DE AGOSTO 2019</t>
  </si>
  <si>
    <t>LAAE920211HJCRLR00</t>
  </si>
  <si>
    <t>LAAE920211513</t>
  </si>
  <si>
    <t>MARIA ELBA RAMIREZ LOMELI</t>
  </si>
  <si>
    <t>ARCHIVO</t>
  </si>
  <si>
    <t>RALE740908UA6</t>
  </si>
  <si>
    <t>RALE740908MJCMML07</t>
  </si>
  <si>
    <t>15 DE FEBRERO 2019</t>
  </si>
  <si>
    <t>LISBETH VELAZQUEZ</t>
  </si>
  <si>
    <t>16 DE AGOSTO 2019</t>
  </si>
  <si>
    <t>VEXL990726MNELXS04</t>
  </si>
  <si>
    <t>VELI990726GH3</t>
  </si>
  <si>
    <t>JAIRO IVAN REYES CORONA</t>
  </si>
  <si>
    <t>14 DE AGOSTO 2019</t>
  </si>
  <si>
    <t>RECJ971221HDFYRR03</t>
  </si>
  <si>
    <t>RECJ971221DD0</t>
  </si>
  <si>
    <t>ROGS880131MJCSMN01</t>
  </si>
  <si>
    <t>ROGS880131AG0</t>
  </si>
  <si>
    <t>YOLANDA ESPINOZA GARCILAZO</t>
  </si>
  <si>
    <t>01 DE SEPTIEMBRE 2019</t>
  </si>
  <si>
    <t>EIGY931017MJCSRL00</t>
  </si>
  <si>
    <t>SAMIRA GUADALUPE MONSERRAT ARRIAGA CERVANTES</t>
  </si>
  <si>
    <t>05 DE SEPTIEMBRE 2019</t>
  </si>
  <si>
    <t>AICS880527MTLRRM03</t>
  </si>
  <si>
    <t>AICS880527D95</t>
  </si>
  <si>
    <t>RICARDO ARTURO VAZQUEZ MATCHAIN</t>
  </si>
  <si>
    <t>VAMR900508HJCZTC02</t>
  </si>
  <si>
    <t>1563168819</t>
  </si>
  <si>
    <t>1563168843</t>
  </si>
  <si>
    <t>1567117593</t>
  </si>
  <si>
    <t>GABRIEL DE JESUS DURAN RODRIGUEZ</t>
  </si>
  <si>
    <t>13 DE SEPTIEMBRE 2019</t>
  </si>
  <si>
    <t>DURG961112HJCRDB00</t>
  </si>
  <si>
    <t>DURG961112FB1</t>
  </si>
  <si>
    <t>03 DE OCTUBRE 2019</t>
  </si>
  <si>
    <t>UOHA790110HJCLGL06</t>
  </si>
  <si>
    <t>UOHA790110CQ6</t>
  </si>
  <si>
    <t>MARIA DEL ROSARIO GUTIERREZ GOMEZ</t>
  </si>
  <si>
    <t>7 DE OCTUBRE 2019</t>
  </si>
  <si>
    <t>GUGR990701MNTTMS08</t>
  </si>
  <si>
    <t>GUGR990701MZ2</t>
  </si>
  <si>
    <t>ALFREDO ULLOA HIGUERA</t>
  </si>
  <si>
    <t>MA DE JESUS GARCIA ESPINOZA</t>
  </si>
  <si>
    <t>GAEJ490616MJCRSS06</t>
  </si>
  <si>
    <t>MAYRA ELIZABETH TORRES ELIZONDO</t>
  </si>
  <si>
    <t>17 DE OCTUBRE 2019</t>
  </si>
  <si>
    <t>TOEM780409MJCRLY04</t>
  </si>
  <si>
    <t>TOEM780409AT1</t>
  </si>
  <si>
    <t>TAVA980619LB7</t>
  </si>
  <si>
    <t>VIGJ991201HGTLRN07</t>
  </si>
  <si>
    <t>VIGJ991201SC2</t>
  </si>
  <si>
    <t>1574758491</t>
  </si>
  <si>
    <t>2953012395</t>
  </si>
  <si>
    <t>ANELY DEL ROSARIO ESPINOZA GOMEZ</t>
  </si>
  <si>
    <t>29 DE OCTUBRE 2019</t>
  </si>
  <si>
    <t>EIGA740930MJCSMN04</t>
  </si>
  <si>
    <t>EIGA7409307Z4</t>
  </si>
  <si>
    <t>HOMERO SALAZAR VILLALOBOS</t>
  </si>
  <si>
    <t>SAVH830719HJCLLM06</t>
  </si>
  <si>
    <t>SAVH830719753</t>
  </si>
  <si>
    <t>CESAR JAVIER REBOLLAR LIRA</t>
  </si>
  <si>
    <t>01 DE OCTUBRE 2019</t>
  </si>
  <si>
    <t>RELC970329HDFBRS00</t>
  </si>
  <si>
    <t>ERNESTO MARTIN LOPEZ CARRILLO</t>
  </si>
  <si>
    <t>01 DE DICIEMBRE 2019</t>
  </si>
  <si>
    <t>LOCE760805HJCPRR09</t>
  </si>
  <si>
    <t>JOSE ACEVES GONZALEZ</t>
  </si>
  <si>
    <t>25 DE NOVIEMBRE 2019</t>
  </si>
  <si>
    <t>AEGJ810107HJCCNS02</t>
  </si>
  <si>
    <t>AEGJ810107CM0</t>
  </si>
  <si>
    <t>ABRAHAM LUNA TAPIA</t>
  </si>
  <si>
    <t>09 DE DICIEMBRE 2019</t>
  </si>
  <si>
    <t>LUTA960316HJCNPB01</t>
  </si>
  <si>
    <t>MARIA DE JESUS VARGAS GARCIA</t>
  </si>
  <si>
    <t>VAGJ991129HA3</t>
  </si>
  <si>
    <t>VAGJ991129MJCRRS06</t>
  </si>
  <si>
    <t>BRENDA MARQUEZ JIMENEZ</t>
  </si>
  <si>
    <t>MSJB940821754</t>
  </si>
  <si>
    <t>MAJB940821MJCRMR07</t>
  </si>
  <si>
    <t>1564577523</t>
  </si>
  <si>
    <t>DESARROLLO SOCIAL</t>
  </si>
  <si>
    <t>JDS-01-02018-21/01</t>
  </si>
  <si>
    <t>5111-300-100</t>
  </si>
  <si>
    <t>JAP-01-02018-21/01</t>
  </si>
  <si>
    <t>RUBI ESMERALDA YÑIGUEZ HUITRON</t>
  </si>
  <si>
    <t>16 DE DICIEMBRE 2019</t>
  </si>
  <si>
    <t>YIHR970331MJCXTB09</t>
  </si>
  <si>
    <t>YIHR9703317Z3</t>
  </si>
  <si>
    <t xml:space="preserve">JOANA LIZBETH HUERTA PUENTES </t>
  </si>
  <si>
    <t>01 DE ENERO 2020</t>
  </si>
  <si>
    <t>HUPJ930302MJCRNN08</t>
  </si>
  <si>
    <t>HUPJ930302TW8</t>
  </si>
  <si>
    <t>VERONICA ESPINOZA VELAZQUEZ</t>
  </si>
  <si>
    <t>07 DE ENERO 2020</t>
  </si>
  <si>
    <t>EIVV710305MJCSLR07</t>
  </si>
  <si>
    <t>EIVV710305UR3</t>
  </si>
  <si>
    <t>ERIKA PASOS BAÑUELOS</t>
  </si>
  <si>
    <t>PABE780227MNTSXR07</t>
  </si>
  <si>
    <t>PABE780227PY1</t>
  </si>
  <si>
    <t>06 DE ENERO 2020</t>
  </si>
  <si>
    <t xml:space="preserve">EDITH BERMUDEZ CURIEL </t>
  </si>
  <si>
    <t>10 DE ENERO 2020</t>
  </si>
  <si>
    <t>BECE911115MJCRRD03</t>
  </si>
  <si>
    <t>BECE911115T62</t>
  </si>
  <si>
    <t>MARGARITA YURIDIANA PALOMERA NAVARRO</t>
  </si>
  <si>
    <t>PANM891017MJCLVR02</t>
  </si>
  <si>
    <t>PANM891017IP0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</si>
  <si>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</si>
  <si>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</si>
  <si>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</si>
  <si>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</si>
  <si>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</si>
  <si>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</si>
  <si>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</si>
  <si>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</si>
  <si>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</si>
  <si>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</si>
  <si>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CAGT001109MJCSTNA9</t>
  </si>
  <si>
    <t>OFICIAL B</t>
  </si>
  <si>
    <t>ALEJANDRA RODRIGUEZ PEREZ</t>
  </si>
  <si>
    <t>15 DE NERO 2020</t>
  </si>
  <si>
    <t>ROPA931115MJCDRL01</t>
  </si>
  <si>
    <t>ROPA931115UA3</t>
  </si>
  <si>
    <t>JOSE LUIS TAVAREZ ALVAREZ</t>
  </si>
  <si>
    <t>20 DE ENERO 2020</t>
  </si>
  <si>
    <t>TAAL590216HJCVLS00</t>
  </si>
  <si>
    <t>TAAL590216738</t>
  </si>
  <si>
    <t>ALEXIA VELAZQUEZ RODRIGUEZ</t>
  </si>
  <si>
    <t>01 DE FEBRERO 2020</t>
  </si>
  <si>
    <t>VERA940616MJCLDL09</t>
  </si>
  <si>
    <t>VERA940616QC1</t>
  </si>
  <si>
    <t>NORMA PATRICIA ZAVALA URENDA</t>
  </si>
  <si>
    <t>1539961518</t>
  </si>
  <si>
    <t>ZAUN771108MJCVRR00</t>
  </si>
  <si>
    <t>ZAUN771108EG0</t>
  </si>
  <si>
    <t>GALS840315HJCRNL03</t>
  </si>
  <si>
    <t>16 DE FEBRERO 2020</t>
  </si>
  <si>
    <t>SALVADOR GARCIA LUNA</t>
  </si>
  <si>
    <t>CINDY LUPITA CAMPOS BECERRA</t>
  </si>
  <si>
    <t>CABC000928IE9</t>
  </si>
  <si>
    <t>CABC000928MJCMCNA9</t>
  </si>
  <si>
    <t xml:space="preserve">SERVICIOS GENERALES </t>
  </si>
  <si>
    <t>1568470758</t>
  </si>
  <si>
    <t>JUAN MAURICIO PEREZ PRECIADO</t>
  </si>
  <si>
    <t>PEPJ990922R31</t>
  </si>
  <si>
    <t>PEPJ990922HJCRRN01</t>
  </si>
  <si>
    <t>SALVADOR GUILLERMO USCANGA CABALLERO</t>
  </si>
  <si>
    <t>09 DE MARZO 2020</t>
  </si>
  <si>
    <t>24 DE FEBRERO 2020</t>
  </si>
  <si>
    <t>UACS971204HTSSBL06</t>
  </si>
  <si>
    <t>UACS971204AC6</t>
  </si>
  <si>
    <t>ESTEBAN GARCIA BARAJAS</t>
  </si>
  <si>
    <t>GABE960501HJCRRS08</t>
  </si>
  <si>
    <t>GABE960501BQ8</t>
  </si>
  <si>
    <t>JOSYMAR HERMOSILLO ROBLES</t>
  </si>
  <si>
    <t>01 DE MARZO 2020</t>
  </si>
  <si>
    <t>HERJ970313HJCRBS04</t>
  </si>
  <si>
    <t>HERJ970313PG8</t>
  </si>
  <si>
    <t>SIGIFREDO AREVALO HERNANDEZ</t>
  </si>
  <si>
    <t>02 DE MARZO 2020</t>
  </si>
  <si>
    <t>AEHS920628HJCRRG04</t>
  </si>
  <si>
    <t>AEHS920628SAA</t>
  </si>
  <si>
    <t>NOMINA CORRESPONDIENTE DEL 16 AL 31 DE MARZO DE 2020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</si>
  <si>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</si>
  <si>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</si>
  <si>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</si>
  <si>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</si>
  <si>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</si>
  <si>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</si>
  <si>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</si>
  <si>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</si>
  <si>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</si>
  <si>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</si>
  <si>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</si>
  <si>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</si>
  <si>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</si>
  <si>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</si>
  <si>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</si>
  <si>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31 DE MARZO DE 2020</t>
  </si>
  <si>
    <t>JOSE LUIS ATILANO DE LEON</t>
  </si>
  <si>
    <t>RICARDO CRUZ ORTIZ</t>
  </si>
  <si>
    <t>23 DE MARZO 2020</t>
  </si>
  <si>
    <t>CUOR000317HJCRRCA2</t>
  </si>
  <si>
    <t>CUOR000317CD3</t>
  </si>
  <si>
    <t>19DE MARZO 2020</t>
  </si>
  <si>
    <t>ROTA940325HJCDDL04</t>
  </si>
  <si>
    <t>ROTA940325SX9</t>
  </si>
  <si>
    <t>ALONSO RAFAEL RODIGUEZ TADEO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</si>
</sst>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0" fontId="9" fillId="0" borderId="0" xfId="0" applyFont="1"/>
    <xf numFmtId="4" fontId="5" fillId="0" borderId="0" xfId="0" applyNumberFormat="1" applyFont="1" applyBorder="1"/>
    <xf numFmtId="4" fontId="5" fillId="0" borderId="0" xfId="1" applyNumberFormat="1" applyFont="1" applyFill="1" applyBorder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9" fillId="0" borderId="0" xfId="0" applyNumberFormat="1" applyFont="1"/>
    <xf numFmtId="0" fontId="5" fillId="2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4" fontId="8" fillId="0" borderId="0" xfId="0" applyNumberFormat="1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1" fillId="0" borderId="0" xfId="0" applyNumberFormat="1" applyFont="1"/>
    <xf numFmtId="4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6" fillId="4" borderId="1" xfId="3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0" xfId="0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1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15" fontId="5" fillId="0" borderId="0" xfId="0" applyNumberFormat="1" applyFont="1"/>
    <xf numFmtId="4" fontId="5" fillId="0" borderId="0" xfId="1" applyNumberFormat="1" applyFont="1" applyBorder="1" applyAlignment="1">
      <alignment horizontal="right"/>
    </xf>
    <xf numFmtId="4" fontId="5" fillId="0" borderId="0" xfId="1" applyNumberFormat="1" applyFont="1" applyBorder="1"/>
    <xf numFmtId="0" fontId="6" fillId="0" borderId="0" xfId="0" applyFont="1" applyFill="1" applyAlignment="1">
      <alignment horizontal="right"/>
    </xf>
    <xf numFmtId="49" fontId="0" fillId="0" borderId="0" xfId="0" applyNumberFormat="1"/>
    <xf numFmtId="49" fontId="5" fillId="0" borderId="0" xfId="0" applyNumberFormat="1" applyFont="1" applyFill="1" applyAlignment="1">
      <alignment horizontal="right"/>
    </xf>
    <xf numFmtId="4" fontId="5" fillId="3" borderId="0" xfId="0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5" fillId="0" borderId="0" xfId="0" applyNumberFormat="1" applyFont="1" applyFill="1"/>
    <xf numFmtId="4" fontId="6" fillId="0" borderId="0" xfId="1" applyNumberFormat="1" applyFont="1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43" fontId="8" fillId="0" borderId="0" xfId="0" applyNumberFormat="1" applyFont="1" applyFill="1" applyAlignment="1">
      <alignment horizontal="right"/>
    </xf>
    <xf numFmtId="4" fontId="0" fillId="3" borderId="0" xfId="0" applyNumberFormat="1" applyFill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6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49" fontId="0" fillId="0" borderId="0" xfId="0" applyNumberFormat="1" applyFill="1"/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4" fontId="12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right"/>
    </xf>
    <xf numFmtId="49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4" fontId="12" fillId="0" borderId="0" xfId="0" applyNumberFormat="1" applyFont="1"/>
    <xf numFmtId="0" fontId="12" fillId="0" borderId="0" xfId="0" applyFont="1"/>
    <xf numFmtId="0" fontId="5" fillId="3" borderId="0" xfId="0" applyFont="1" applyFill="1" applyBorder="1"/>
    <xf numFmtId="0" fontId="6" fillId="3" borderId="0" xfId="0" applyFont="1" applyFill="1" applyBorder="1"/>
    <xf numFmtId="0" fontId="8" fillId="0" borderId="0" xfId="0" applyFont="1" applyFill="1" applyAlignme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center"/>
    </xf>
    <xf numFmtId="0" fontId="8" fillId="0" borderId="0" xfId="0" applyFont="1" applyAlignment="1"/>
    <xf numFmtId="0" fontId="5" fillId="2" borderId="0" xfId="0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69"/>
  <sheetViews>
    <sheetView tabSelected="1" topLeftCell="A175" zoomScale="80" zoomScaleNormal="80" workbookViewId="0">
      <selection activeCell="T204" sqref="T204"/>
    </sheetView>
  </sheetViews>
  <sheetFormatPr baseColWidth="10" defaultRowHeight="15"/>
  <cols>
    <col min="1" max="1" width="6.42578125" style="64" customWidth="1"/>
    <col min="2" max="2" width="45.7109375" style="1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20" width="15" style="1" customWidth="1"/>
    <col min="21" max="21" width="21" style="56" customWidth="1"/>
    <col min="22" max="22" width="24.7109375" style="56" customWidth="1"/>
    <col min="23" max="23" width="40.85546875" style="1" bestFit="1" customWidth="1"/>
    <col min="24" max="24" width="11.42578125" style="1"/>
    <col min="25" max="25" width="18" style="56" bestFit="1" customWidth="1"/>
    <col min="26" max="26" width="46.42578125" style="56" bestFit="1" customWidth="1"/>
    <col min="27" max="16384" width="11.42578125" style="1"/>
  </cols>
  <sheetData>
    <row r="1" spans="1:28" ht="15.7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8" ht="15.75">
      <c r="A2" s="132" t="s">
        <v>1096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8" ht="15.75">
      <c r="A3" s="117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</row>
    <row r="4" spans="1:28" ht="15.75">
      <c r="A4" s="25" t="s">
        <v>1</v>
      </c>
      <c r="B4" s="25" t="s">
        <v>2</v>
      </c>
      <c r="C4" s="26" t="s">
        <v>3</v>
      </c>
      <c r="D4" s="26" t="s">
        <v>4</v>
      </c>
      <c r="E4" s="25" t="s">
        <v>5</v>
      </c>
      <c r="F4" s="25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6" t="s">
        <v>794</v>
      </c>
      <c r="L4" s="26" t="s">
        <v>12</v>
      </c>
      <c r="M4" s="25" t="s">
        <v>13</v>
      </c>
      <c r="N4" s="25" t="s">
        <v>14</v>
      </c>
      <c r="O4" s="25" t="s">
        <v>15</v>
      </c>
      <c r="P4" s="25" t="s">
        <v>16</v>
      </c>
      <c r="Q4" s="25" t="s">
        <v>17</v>
      </c>
      <c r="R4" s="25" t="s">
        <v>18</v>
      </c>
      <c r="S4" s="28" t="s">
        <v>19</v>
      </c>
      <c r="T4" s="38" t="s">
        <v>20</v>
      </c>
      <c r="U4" s="96" t="s">
        <v>21</v>
      </c>
      <c r="V4" s="96" t="s">
        <v>22</v>
      </c>
      <c r="W4" s="8" t="s">
        <v>23</v>
      </c>
      <c r="X4" s="8" t="s">
        <v>24</v>
      </c>
      <c r="Y4" s="56" t="s">
        <v>882</v>
      </c>
      <c r="Z4" s="56" t="s">
        <v>885</v>
      </c>
    </row>
    <row r="5" spans="1:28" ht="15.75">
      <c r="B5" s="7" t="s">
        <v>25</v>
      </c>
      <c r="C5" s="3"/>
      <c r="D5" s="3"/>
      <c r="E5" s="4"/>
      <c r="F5" s="4"/>
      <c r="G5" s="4"/>
      <c r="H5" s="10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8" ht="15.75">
      <c r="A6" s="31">
        <v>1</v>
      </c>
      <c r="B6" s="2" t="s">
        <v>509</v>
      </c>
      <c r="C6" s="3" t="s">
        <v>26</v>
      </c>
      <c r="D6" s="3" t="s">
        <v>27</v>
      </c>
      <c r="E6" s="4" t="s">
        <v>28</v>
      </c>
      <c r="F6" s="4" t="s">
        <v>529</v>
      </c>
      <c r="G6" s="4" t="s">
        <v>29</v>
      </c>
      <c r="H6" s="11">
        <v>25985</v>
      </c>
      <c r="I6" s="20"/>
      <c r="J6" s="20"/>
      <c r="K6" s="76"/>
      <c r="L6" s="76"/>
      <c r="M6" s="76"/>
      <c r="N6" s="32">
        <f>H6+I6+J6+K6+L6+M6</f>
        <v>25985</v>
      </c>
      <c r="O6" s="20">
        <v>5678.47</v>
      </c>
      <c r="P6" s="76"/>
      <c r="Q6" s="76"/>
      <c r="R6" s="76"/>
      <c r="S6" s="32">
        <f>N6-O6-P6-Q6-R6</f>
        <v>20306.53</v>
      </c>
      <c r="T6" s="39">
        <v>1521629603</v>
      </c>
      <c r="U6" s="12" t="s">
        <v>644</v>
      </c>
      <c r="V6" s="12" t="s">
        <v>645</v>
      </c>
      <c r="W6" s="8" t="s">
        <v>527</v>
      </c>
      <c r="X6" s="8" t="s">
        <v>31</v>
      </c>
      <c r="Y6" s="56" t="s">
        <v>886</v>
      </c>
      <c r="Z6" s="56" t="s">
        <v>887</v>
      </c>
    </row>
    <row r="7" spans="1:28" ht="15.75">
      <c r="A7" s="31">
        <v>2</v>
      </c>
      <c r="B7" s="2" t="s">
        <v>931</v>
      </c>
      <c r="C7" s="3" t="s">
        <v>932</v>
      </c>
      <c r="D7" s="3" t="s">
        <v>27</v>
      </c>
      <c r="E7" s="4" t="s">
        <v>28</v>
      </c>
      <c r="F7" s="4" t="s">
        <v>933</v>
      </c>
      <c r="G7" s="4" t="s">
        <v>29</v>
      </c>
      <c r="H7" s="11">
        <v>4953.2</v>
      </c>
      <c r="I7" s="20"/>
      <c r="J7" s="20"/>
      <c r="K7" s="76"/>
      <c r="L7" s="76"/>
      <c r="M7" s="76"/>
      <c r="N7" s="32">
        <f>H7+I7+J7+K7+L7+M7</f>
        <v>4953.2</v>
      </c>
      <c r="O7" s="20">
        <v>453.2</v>
      </c>
      <c r="P7" s="76"/>
      <c r="Q7" s="76"/>
      <c r="R7" s="76"/>
      <c r="S7" s="32">
        <f>N7-O7-P7-Q7-R7</f>
        <v>4500</v>
      </c>
      <c r="T7" s="31">
        <v>1159476199</v>
      </c>
      <c r="U7" s="12" t="s">
        <v>936</v>
      </c>
      <c r="V7" s="12" t="s">
        <v>935</v>
      </c>
      <c r="W7" s="8" t="s">
        <v>934</v>
      </c>
      <c r="X7" s="8" t="s">
        <v>31</v>
      </c>
      <c r="Y7" s="56" t="s">
        <v>883</v>
      </c>
    </row>
    <row r="8" spans="1:28" ht="15.75">
      <c r="A8" s="31">
        <v>3</v>
      </c>
      <c r="B8" s="2" t="s">
        <v>513</v>
      </c>
      <c r="C8" s="3" t="s">
        <v>510</v>
      </c>
      <c r="D8" s="3" t="s">
        <v>512</v>
      </c>
      <c r="E8" s="4" t="s">
        <v>28</v>
      </c>
      <c r="F8" s="4" t="s">
        <v>595</v>
      </c>
      <c r="G8" s="4" t="s">
        <v>29</v>
      </c>
      <c r="H8" s="11">
        <v>14700</v>
      </c>
      <c r="I8" s="20"/>
      <c r="J8" s="20"/>
      <c r="K8" s="76"/>
      <c r="L8" s="76"/>
      <c r="M8" s="76"/>
      <c r="N8" s="32">
        <f t="shared" ref="N8:N32" si="0">H8+I8+J8+K8+L8+M8</f>
        <v>14700</v>
      </c>
      <c r="O8" s="20">
        <v>2561.39</v>
      </c>
      <c r="P8" s="76"/>
      <c r="Q8" s="76"/>
      <c r="R8" s="76"/>
      <c r="S8" s="32">
        <f t="shared" ref="S8:S29" si="1">N8-O8-P8-Q8-R8</f>
        <v>12138.61</v>
      </c>
      <c r="T8" s="31">
        <v>1510219790</v>
      </c>
      <c r="U8" s="12" t="s">
        <v>661</v>
      </c>
      <c r="V8" s="12" t="s">
        <v>604</v>
      </c>
      <c r="W8" s="8" t="s">
        <v>527</v>
      </c>
      <c r="X8" s="31" t="s">
        <v>31</v>
      </c>
      <c r="Y8" s="107" t="s">
        <v>883</v>
      </c>
      <c r="Z8" s="107" t="s">
        <v>888</v>
      </c>
    </row>
    <row r="9" spans="1:28" ht="15.75">
      <c r="A9" s="31">
        <v>4</v>
      </c>
      <c r="B9" s="2" t="s">
        <v>66</v>
      </c>
      <c r="C9" s="3" t="s">
        <v>511</v>
      </c>
      <c r="D9" s="3" t="s">
        <v>40</v>
      </c>
      <c r="E9" s="4" t="s">
        <v>36</v>
      </c>
      <c r="F9" s="4" t="s">
        <v>530</v>
      </c>
      <c r="G9" s="4" t="s">
        <v>29</v>
      </c>
      <c r="H9" s="11">
        <v>11000</v>
      </c>
      <c r="I9" s="20"/>
      <c r="J9" s="20"/>
      <c r="K9" s="76"/>
      <c r="L9" s="76"/>
      <c r="M9" s="76"/>
      <c r="N9" s="32">
        <f t="shared" si="0"/>
        <v>11000</v>
      </c>
      <c r="O9" s="20">
        <v>1711.43</v>
      </c>
      <c r="P9" s="76"/>
      <c r="Q9" s="76"/>
      <c r="R9" s="76"/>
      <c r="S9" s="32">
        <f t="shared" si="1"/>
        <v>9288.57</v>
      </c>
      <c r="T9" s="39">
        <v>1155804418</v>
      </c>
      <c r="U9" s="12" t="s">
        <v>610</v>
      </c>
      <c r="V9" s="12" t="s">
        <v>611</v>
      </c>
      <c r="W9" s="8" t="s">
        <v>30</v>
      </c>
      <c r="X9" s="31" t="s">
        <v>31</v>
      </c>
      <c r="Y9" s="56" t="s">
        <v>883</v>
      </c>
      <c r="Z9" s="56" t="s">
        <v>889</v>
      </c>
    </row>
    <row r="10" spans="1:28" ht="15.75">
      <c r="A10" s="31">
        <v>5</v>
      </c>
      <c r="B10" s="2" t="s">
        <v>514</v>
      </c>
      <c r="C10" s="3" t="s">
        <v>41</v>
      </c>
      <c r="D10" s="3" t="s">
        <v>42</v>
      </c>
      <c r="E10" s="4" t="s">
        <v>28</v>
      </c>
      <c r="F10" s="4" t="s">
        <v>595</v>
      </c>
      <c r="G10" s="4" t="s">
        <v>29</v>
      </c>
      <c r="H10" s="11">
        <v>12070.3</v>
      </c>
      <c r="I10" s="20"/>
      <c r="J10" s="20"/>
      <c r="K10" s="76"/>
      <c r="L10" s="76"/>
      <c r="M10" s="76"/>
      <c r="N10" s="32">
        <f t="shared" si="0"/>
        <v>12070.3</v>
      </c>
      <c r="O10" s="20">
        <v>1942.61</v>
      </c>
      <c r="P10" s="76"/>
      <c r="Q10" s="76"/>
      <c r="R10" s="76"/>
      <c r="S10" s="32">
        <f t="shared" si="1"/>
        <v>10127.689999999999</v>
      </c>
      <c r="T10" s="39">
        <v>1423113167</v>
      </c>
      <c r="U10" s="12" t="s">
        <v>632</v>
      </c>
      <c r="V10" s="12" t="s">
        <v>631</v>
      </c>
      <c r="W10" s="8" t="s">
        <v>527</v>
      </c>
      <c r="X10" s="31" t="s">
        <v>31</v>
      </c>
    </row>
    <row r="11" spans="1:28" ht="15.75">
      <c r="A11" s="31">
        <v>6</v>
      </c>
      <c r="B11" s="2" t="s">
        <v>515</v>
      </c>
      <c r="C11" s="3" t="s">
        <v>41</v>
      </c>
      <c r="D11" s="3" t="s">
        <v>42</v>
      </c>
      <c r="E11" s="4" t="s">
        <v>28</v>
      </c>
      <c r="F11" s="4" t="s">
        <v>531</v>
      </c>
      <c r="G11" s="4" t="s">
        <v>29</v>
      </c>
      <c r="H11" s="11">
        <v>12070.3</v>
      </c>
      <c r="I11" s="20"/>
      <c r="J11" s="20"/>
      <c r="K11" s="76"/>
      <c r="L11" s="76"/>
      <c r="M11" s="76"/>
      <c r="N11" s="32">
        <f t="shared" si="0"/>
        <v>12070.3</v>
      </c>
      <c r="O11" s="20">
        <v>1942.61</v>
      </c>
      <c r="P11" s="76"/>
      <c r="Q11" s="76"/>
      <c r="R11" s="76"/>
      <c r="S11" s="32">
        <f t="shared" si="1"/>
        <v>10127.689999999999</v>
      </c>
      <c r="T11" s="39">
        <v>2716616240</v>
      </c>
      <c r="U11" s="12" t="s">
        <v>647</v>
      </c>
      <c r="V11" s="12" t="s">
        <v>646</v>
      </c>
      <c r="W11" s="8" t="s">
        <v>527</v>
      </c>
      <c r="X11" s="31" t="s">
        <v>31</v>
      </c>
    </row>
    <row r="12" spans="1:28" ht="15.75">
      <c r="A12" s="31">
        <v>7</v>
      </c>
      <c r="B12" s="2" t="s">
        <v>516</v>
      </c>
      <c r="C12" s="3" t="s">
        <v>41</v>
      </c>
      <c r="D12" s="3" t="s">
        <v>42</v>
      </c>
      <c r="E12" s="4" t="s">
        <v>28</v>
      </c>
      <c r="F12" s="4" t="s">
        <v>532</v>
      </c>
      <c r="G12" s="4" t="s">
        <v>29</v>
      </c>
      <c r="H12" s="11">
        <v>12070.3</v>
      </c>
      <c r="I12" s="20"/>
      <c r="J12" s="20"/>
      <c r="K12" s="76"/>
      <c r="L12" s="76"/>
      <c r="M12" s="76"/>
      <c r="N12" s="32">
        <f t="shared" si="0"/>
        <v>12070.3</v>
      </c>
      <c r="O12" s="20">
        <v>1942.61</v>
      </c>
      <c r="P12" s="76"/>
      <c r="Q12" s="76"/>
      <c r="R12" s="76"/>
      <c r="S12" s="32">
        <f t="shared" si="1"/>
        <v>10127.689999999999</v>
      </c>
      <c r="T12" s="31">
        <v>1510219943</v>
      </c>
      <c r="U12" s="59" t="s">
        <v>657</v>
      </c>
      <c r="V12" s="12" t="s">
        <v>623</v>
      </c>
      <c r="W12" s="8" t="s">
        <v>527</v>
      </c>
      <c r="X12" s="31" t="s">
        <v>31</v>
      </c>
    </row>
    <row r="13" spans="1:28" ht="15.75">
      <c r="A13" s="31">
        <v>8</v>
      </c>
      <c r="B13" s="2" t="s">
        <v>468</v>
      </c>
      <c r="C13" s="3" t="s">
        <v>41</v>
      </c>
      <c r="D13" s="3" t="s">
        <v>42</v>
      </c>
      <c r="E13" s="4" t="s">
        <v>28</v>
      </c>
      <c r="F13" s="4" t="s">
        <v>533</v>
      </c>
      <c r="G13" s="4" t="s">
        <v>29</v>
      </c>
      <c r="H13" s="11">
        <v>12070.3</v>
      </c>
      <c r="I13" s="20"/>
      <c r="J13" s="20"/>
      <c r="K13" s="76"/>
      <c r="L13" s="76"/>
      <c r="M13" s="76"/>
      <c r="N13" s="32">
        <f t="shared" si="0"/>
        <v>12070.3</v>
      </c>
      <c r="O13" s="20">
        <v>1942.61</v>
      </c>
      <c r="P13" s="76"/>
      <c r="Q13" s="76"/>
      <c r="R13" s="76"/>
      <c r="S13" s="32">
        <f t="shared" si="1"/>
        <v>10127.689999999999</v>
      </c>
      <c r="T13" s="39">
        <v>2757294921</v>
      </c>
      <c r="U13" s="12" t="s">
        <v>606</v>
      </c>
      <c r="V13" s="12" t="s">
        <v>607</v>
      </c>
      <c r="W13" s="8" t="s">
        <v>527</v>
      </c>
      <c r="X13" s="31" t="s">
        <v>31</v>
      </c>
    </row>
    <row r="14" spans="1:28" ht="15.75">
      <c r="A14" s="31">
        <v>9</v>
      </c>
      <c r="B14" s="2" t="s">
        <v>469</v>
      </c>
      <c r="C14" s="3" t="s">
        <v>41</v>
      </c>
      <c r="D14" s="3" t="s">
        <v>42</v>
      </c>
      <c r="E14" s="4" t="s">
        <v>28</v>
      </c>
      <c r="F14" s="4" t="s">
        <v>534</v>
      </c>
      <c r="G14" s="4" t="s">
        <v>29</v>
      </c>
      <c r="H14" s="11">
        <v>12070.3</v>
      </c>
      <c r="I14" s="20"/>
      <c r="J14" s="20"/>
      <c r="K14" s="76"/>
      <c r="L14" s="76"/>
      <c r="M14" s="76"/>
      <c r="N14" s="32">
        <f t="shared" si="0"/>
        <v>12070.3</v>
      </c>
      <c r="O14" s="20">
        <v>1942.61</v>
      </c>
      <c r="P14" s="76"/>
      <c r="Q14" s="76"/>
      <c r="R14" s="76"/>
      <c r="S14" s="32">
        <f t="shared" si="1"/>
        <v>10127.689999999999</v>
      </c>
      <c r="T14" s="41"/>
      <c r="U14" s="12" t="s">
        <v>608</v>
      </c>
      <c r="V14" s="12" t="s">
        <v>609</v>
      </c>
      <c r="W14" s="8" t="s">
        <v>527</v>
      </c>
      <c r="X14" s="31" t="s">
        <v>31</v>
      </c>
    </row>
    <row r="15" spans="1:28" ht="15.75">
      <c r="A15" s="31">
        <v>10</v>
      </c>
      <c r="B15" s="2" t="s">
        <v>517</v>
      </c>
      <c r="C15" s="3" t="s">
        <v>41</v>
      </c>
      <c r="D15" s="3" t="s">
        <v>42</v>
      </c>
      <c r="E15" s="4" t="s">
        <v>28</v>
      </c>
      <c r="F15" s="4" t="s">
        <v>535</v>
      </c>
      <c r="G15" s="4" t="s">
        <v>29</v>
      </c>
      <c r="H15" s="11">
        <v>12070.3</v>
      </c>
      <c r="I15" s="20"/>
      <c r="J15" s="20"/>
      <c r="K15" s="76"/>
      <c r="L15" s="76"/>
      <c r="M15" s="76"/>
      <c r="N15" s="32">
        <f t="shared" si="0"/>
        <v>12070.3</v>
      </c>
      <c r="O15" s="20">
        <v>1942.61</v>
      </c>
      <c r="P15" s="76"/>
      <c r="Q15" s="76"/>
      <c r="R15" s="76"/>
      <c r="S15" s="32">
        <f t="shared" si="1"/>
        <v>10127.689999999999</v>
      </c>
      <c r="T15" s="31">
        <v>1510219871</v>
      </c>
      <c r="U15" s="59" t="s">
        <v>643</v>
      </c>
      <c r="V15" s="59" t="s">
        <v>642</v>
      </c>
      <c r="W15" s="8" t="s">
        <v>527</v>
      </c>
      <c r="X15" s="31" t="s">
        <v>31</v>
      </c>
      <c r="Z15" s="108"/>
      <c r="AA15" s="58"/>
      <c r="AB15" s="58"/>
    </row>
    <row r="16" spans="1:28" ht="15.75">
      <c r="A16" s="31">
        <v>11</v>
      </c>
      <c r="B16" s="2" t="s">
        <v>658</v>
      </c>
      <c r="C16" s="3" t="s">
        <v>41</v>
      </c>
      <c r="D16" s="3" t="s">
        <v>42</v>
      </c>
      <c r="E16" s="4" t="s">
        <v>28</v>
      </c>
      <c r="F16" s="4" t="s">
        <v>536</v>
      </c>
      <c r="G16" s="4" t="s">
        <v>29</v>
      </c>
      <c r="H16" s="11">
        <v>12070.3</v>
      </c>
      <c r="I16" s="20"/>
      <c r="J16" s="20"/>
      <c r="K16" s="76"/>
      <c r="L16" s="76"/>
      <c r="M16" s="76"/>
      <c r="N16" s="32">
        <f t="shared" si="0"/>
        <v>12070.3</v>
      </c>
      <c r="O16" s="20">
        <v>1942.61</v>
      </c>
      <c r="P16" s="76"/>
      <c r="Q16" s="76"/>
      <c r="R16" s="76"/>
      <c r="S16" s="32">
        <f t="shared" si="1"/>
        <v>10127.689999999999</v>
      </c>
      <c r="T16" s="31">
        <v>1510219864</v>
      </c>
      <c r="U16" s="12" t="s">
        <v>641</v>
      </c>
      <c r="V16" s="12" t="s">
        <v>640</v>
      </c>
      <c r="W16" s="8" t="s">
        <v>527</v>
      </c>
      <c r="X16" s="31" t="s">
        <v>31</v>
      </c>
    </row>
    <row r="17" spans="1:28" ht="15.75">
      <c r="A17" s="31">
        <v>12</v>
      </c>
      <c r="B17" s="2" t="s">
        <v>518</v>
      </c>
      <c r="C17" s="3" t="s">
        <v>41</v>
      </c>
      <c r="D17" s="3" t="s">
        <v>42</v>
      </c>
      <c r="E17" s="4" t="s">
        <v>28</v>
      </c>
      <c r="F17" s="4" t="s">
        <v>538</v>
      </c>
      <c r="G17" s="4" t="s">
        <v>29</v>
      </c>
      <c r="H17" s="11">
        <v>12070.3</v>
      </c>
      <c r="I17" s="20"/>
      <c r="J17" s="20"/>
      <c r="K17" s="76"/>
      <c r="L17" s="76"/>
      <c r="M17" s="76"/>
      <c r="N17" s="32">
        <f t="shared" si="0"/>
        <v>12070.3</v>
      </c>
      <c r="O17" s="20">
        <v>1942.61</v>
      </c>
      <c r="P17" s="76"/>
      <c r="Q17" s="76"/>
      <c r="R17" s="76"/>
      <c r="S17" s="32">
        <f t="shared" si="1"/>
        <v>10127.689999999999</v>
      </c>
      <c r="T17" s="31">
        <v>1510219978</v>
      </c>
      <c r="U17" s="12" t="s">
        <v>654</v>
      </c>
      <c r="V17" s="12" t="s">
        <v>655</v>
      </c>
      <c r="W17" s="8" t="s">
        <v>527</v>
      </c>
      <c r="X17" s="31" t="s">
        <v>31</v>
      </c>
    </row>
    <row r="18" spans="1:28" ht="15.75">
      <c r="A18" s="31">
        <v>13</v>
      </c>
      <c r="B18" s="2" t="s">
        <v>519</v>
      </c>
      <c r="C18" s="3" t="s">
        <v>41</v>
      </c>
      <c r="D18" s="3" t="s">
        <v>42</v>
      </c>
      <c r="E18" s="4" t="s">
        <v>28</v>
      </c>
      <c r="F18" s="4" t="s">
        <v>537</v>
      </c>
      <c r="G18" s="4" t="s">
        <v>29</v>
      </c>
      <c r="H18" s="11">
        <v>12070.3</v>
      </c>
      <c r="I18" s="20"/>
      <c r="J18" s="20"/>
      <c r="K18" s="76"/>
      <c r="L18" s="76"/>
      <c r="M18" s="76"/>
      <c r="N18" s="32">
        <f t="shared" si="0"/>
        <v>12070.3</v>
      </c>
      <c r="O18" s="20">
        <v>1942.61</v>
      </c>
      <c r="P18" s="76"/>
      <c r="Q18" s="76"/>
      <c r="R18" s="76"/>
      <c r="S18" s="32">
        <f t="shared" si="1"/>
        <v>10127.689999999999</v>
      </c>
      <c r="T18" s="31">
        <v>1510219803</v>
      </c>
      <c r="U18" s="12" t="s">
        <v>625</v>
      </c>
      <c r="V18" s="12" t="s">
        <v>624</v>
      </c>
      <c r="W18" s="8" t="s">
        <v>527</v>
      </c>
      <c r="X18" s="31" t="s">
        <v>31</v>
      </c>
    </row>
    <row r="19" spans="1:28" ht="15.75">
      <c r="A19" s="31">
        <v>14</v>
      </c>
      <c r="B19" s="2" t="s">
        <v>860</v>
      </c>
      <c r="C19" s="3" t="s">
        <v>861</v>
      </c>
      <c r="D19" s="3" t="s">
        <v>43</v>
      </c>
      <c r="E19" s="4" t="s">
        <v>36</v>
      </c>
      <c r="F19" s="4" t="s">
        <v>862</v>
      </c>
      <c r="G19" s="4" t="s">
        <v>29</v>
      </c>
      <c r="H19" s="11">
        <v>11000</v>
      </c>
      <c r="I19" s="20"/>
      <c r="J19" s="20"/>
      <c r="K19" s="76"/>
      <c r="L19" s="76"/>
      <c r="M19" s="76"/>
      <c r="N19" s="32">
        <f t="shared" si="0"/>
        <v>11000</v>
      </c>
      <c r="O19" s="20">
        <v>1711.43</v>
      </c>
      <c r="P19" s="76"/>
      <c r="Q19" s="76"/>
      <c r="R19" s="76"/>
      <c r="S19" s="32">
        <f t="shared" si="1"/>
        <v>9288.57</v>
      </c>
      <c r="T19" s="112"/>
      <c r="U19" s="12" t="s">
        <v>864</v>
      </c>
      <c r="V19" s="12" t="s">
        <v>865</v>
      </c>
      <c r="W19" s="8" t="s">
        <v>863</v>
      </c>
      <c r="X19" s="31" t="s">
        <v>102</v>
      </c>
      <c r="Y19" s="107" t="s">
        <v>884</v>
      </c>
    </row>
    <row r="20" spans="1:28" ht="15.75">
      <c r="A20" s="31">
        <v>15</v>
      </c>
      <c r="B20" s="2" t="s">
        <v>79</v>
      </c>
      <c r="C20" s="3" t="s">
        <v>626</v>
      </c>
      <c r="D20" s="3" t="s">
        <v>43</v>
      </c>
      <c r="E20" s="4" t="s">
        <v>36</v>
      </c>
      <c r="F20" s="4" t="s">
        <v>622</v>
      </c>
      <c r="G20" s="4" t="s">
        <v>62</v>
      </c>
      <c r="H20" s="11">
        <v>4595</v>
      </c>
      <c r="I20" s="20"/>
      <c r="J20" s="20"/>
      <c r="K20" s="76"/>
      <c r="L20" s="76"/>
      <c r="M20" s="32"/>
      <c r="N20" s="32">
        <f t="shared" si="0"/>
        <v>4595</v>
      </c>
      <c r="O20" s="20">
        <v>395.78</v>
      </c>
      <c r="P20" s="76"/>
      <c r="Q20" s="76"/>
      <c r="R20" s="76"/>
      <c r="S20" s="32">
        <f t="shared" si="1"/>
        <v>4199.22</v>
      </c>
      <c r="T20" s="113"/>
      <c r="U20" s="96" t="s">
        <v>80</v>
      </c>
      <c r="V20" s="12" t="s">
        <v>81</v>
      </c>
      <c r="W20" s="8" t="s">
        <v>82</v>
      </c>
      <c r="X20" s="8" t="s">
        <v>31</v>
      </c>
      <c r="Y20" s="56" t="s">
        <v>883</v>
      </c>
      <c r="Z20" s="56" t="s">
        <v>889</v>
      </c>
      <c r="AA20" s="63"/>
      <c r="AB20" s="63"/>
    </row>
    <row r="21" spans="1:28" ht="15.75">
      <c r="A21" s="31">
        <v>16</v>
      </c>
      <c r="B21" s="122" t="s">
        <v>424</v>
      </c>
      <c r="C21" s="3" t="s">
        <v>628</v>
      </c>
      <c r="D21" s="3" t="s">
        <v>46</v>
      </c>
      <c r="E21" s="4" t="s">
        <v>36</v>
      </c>
      <c r="F21" s="4" t="s">
        <v>741</v>
      </c>
      <c r="G21" s="4" t="s">
        <v>29</v>
      </c>
      <c r="H21" s="6">
        <v>5159.5</v>
      </c>
      <c r="I21" s="5"/>
      <c r="J21" s="5"/>
      <c r="K21" s="76"/>
      <c r="L21" s="76"/>
      <c r="M21" s="76"/>
      <c r="N21" s="32">
        <f t="shared" si="0"/>
        <v>5159.5</v>
      </c>
      <c r="O21" s="5">
        <v>490.17</v>
      </c>
      <c r="P21" s="76"/>
      <c r="Q21" s="32">
        <v>500</v>
      </c>
      <c r="R21" s="76"/>
      <c r="S21" s="32">
        <f t="shared" si="1"/>
        <v>4169.33</v>
      </c>
      <c r="T21" s="101" t="s">
        <v>807</v>
      </c>
      <c r="U21" s="12" t="s">
        <v>427</v>
      </c>
      <c r="V21" s="12" t="s">
        <v>426</v>
      </c>
      <c r="W21" s="31" t="s">
        <v>425</v>
      </c>
      <c r="X21" s="31" t="s">
        <v>31</v>
      </c>
      <c r="Y21" s="84" t="s">
        <v>883</v>
      </c>
      <c r="Z21" s="56" t="s">
        <v>892</v>
      </c>
    </row>
    <row r="22" spans="1:28" ht="15.75">
      <c r="A22" s="31">
        <v>17</v>
      </c>
      <c r="B22" s="121" t="s">
        <v>471</v>
      </c>
      <c r="C22" s="3" t="s">
        <v>627</v>
      </c>
      <c r="D22" s="3" t="s">
        <v>605</v>
      </c>
      <c r="E22" s="4" t="s">
        <v>36</v>
      </c>
      <c r="F22" s="4" t="s">
        <v>594</v>
      </c>
      <c r="G22" s="4" t="s">
        <v>62</v>
      </c>
      <c r="H22" s="6">
        <v>3325</v>
      </c>
      <c r="I22" s="5"/>
      <c r="J22" s="5"/>
      <c r="K22" s="76"/>
      <c r="L22" s="32"/>
      <c r="M22" s="32"/>
      <c r="N22" s="32">
        <f t="shared" si="0"/>
        <v>3325</v>
      </c>
      <c r="O22" s="20">
        <v>115.26</v>
      </c>
      <c r="P22" s="32"/>
      <c r="Q22" s="5">
        <v>500</v>
      </c>
      <c r="R22" s="76"/>
      <c r="S22" s="32">
        <f t="shared" si="1"/>
        <v>2709.74</v>
      </c>
      <c r="T22" s="39">
        <v>2757325029</v>
      </c>
      <c r="U22" s="61" t="s">
        <v>472</v>
      </c>
      <c r="V22" s="96" t="s">
        <v>473</v>
      </c>
      <c r="W22" s="8" t="s">
        <v>34</v>
      </c>
      <c r="X22" s="8" t="s">
        <v>31</v>
      </c>
      <c r="Y22" s="84" t="s">
        <v>891</v>
      </c>
    </row>
    <row r="23" spans="1:28" ht="15.75">
      <c r="A23" s="31">
        <v>18</v>
      </c>
      <c r="B23" s="2" t="s">
        <v>169</v>
      </c>
      <c r="C23" s="3" t="s">
        <v>269</v>
      </c>
      <c r="D23" s="3" t="s">
        <v>605</v>
      </c>
      <c r="E23" s="4" t="s">
        <v>36</v>
      </c>
      <c r="F23" s="4" t="s">
        <v>582</v>
      </c>
      <c r="G23" s="4" t="s">
        <v>115</v>
      </c>
      <c r="H23" s="5">
        <v>3554.24</v>
      </c>
      <c r="I23" s="5"/>
      <c r="J23" s="5"/>
      <c r="K23" s="32"/>
      <c r="L23" s="76"/>
      <c r="M23" s="32"/>
      <c r="N23" s="32">
        <f t="shared" si="0"/>
        <v>3554.24</v>
      </c>
      <c r="O23" s="5">
        <v>157.9</v>
      </c>
      <c r="P23" s="76"/>
      <c r="Q23" s="76"/>
      <c r="R23" s="76"/>
      <c r="S23" s="32">
        <f t="shared" si="1"/>
        <v>3396.3399999999997</v>
      </c>
      <c r="T23" s="39">
        <v>2793660583</v>
      </c>
      <c r="U23" s="4" t="s">
        <v>170</v>
      </c>
      <c r="V23" s="4" t="s">
        <v>171</v>
      </c>
      <c r="W23" s="31" t="s">
        <v>319</v>
      </c>
      <c r="X23" s="1" t="s">
        <v>102</v>
      </c>
      <c r="Y23" s="56" t="s">
        <v>884</v>
      </c>
      <c r="Z23" s="108"/>
    </row>
    <row r="24" spans="1:28" ht="15.75">
      <c r="A24" s="31">
        <v>19</v>
      </c>
      <c r="B24" s="31" t="s">
        <v>55</v>
      </c>
      <c r="C24" s="3" t="s">
        <v>50</v>
      </c>
      <c r="D24" s="3" t="s">
        <v>51</v>
      </c>
      <c r="E24" s="4" t="s">
        <v>36</v>
      </c>
      <c r="F24" s="4" t="s">
        <v>540</v>
      </c>
      <c r="G24" s="4" t="s">
        <v>33</v>
      </c>
      <c r="H24" s="11">
        <v>2293</v>
      </c>
      <c r="I24" s="20">
        <v>40.72</v>
      </c>
      <c r="J24" s="20"/>
      <c r="K24" s="76"/>
      <c r="L24" s="76"/>
      <c r="M24" s="32"/>
      <c r="N24" s="32">
        <f t="shared" si="0"/>
        <v>2333.7199999999998</v>
      </c>
      <c r="O24" s="20"/>
      <c r="P24" s="76"/>
      <c r="Q24" s="76"/>
      <c r="R24" s="76"/>
      <c r="S24" s="32">
        <f t="shared" si="1"/>
        <v>2333.7199999999998</v>
      </c>
      <c r="T24" s="39">
        <v>1163460207</v>
      </c>
      <c r="U24" s="59" t="s">
        <v>56</v>
      </c>
      <c r="V24" s="62" t="s">
        <v>57</v>
      </c>
      <c r="W24" s="8" t="s">
        <v>58</v>
      </c>
      <c r="X24" s="8" t="s">
        <v>31</v>
      </c>
      <c r="Y24" s="56" t="s">
        <v>906</v>
      </c>
      <c r="Z24" s="108"/>
      <c r="AA24" s="63"/>
      <c r="AB24" s="63"/>
    </row>
    <row r="25" spans="1:28" ht="15.75">
      <c r="A25" s="31">
        <v>20</v>
      </c>
      <c r="B25" s="2" t="s">
        <v>525</v>
      </c>
      <c r="C25" s="3" t="s">
        <v>253</v>
      </c>
      <c r="D25" s="3" t="s">
        <v>60</v>
      </c>
      <c r="E25" s="4" t="s">
        <v>36</v>
      </c>
      <c r="F25" s="4" t="s">
        <v>541</v>
      </c>
      <c r="G25" s="4" t="s">
        <v>29</v>
      </c>
      <c r="H25" s="11">
        <v>5159.5</v>
      </c>
      <c r="I25" s="20"/>
      <c r="J25" s="20"/>
      <c r="K25" s="76"/>
      <c r="L25" s="76"/>
      <c r="M25" s="76"/>
      <c r="N25" s="32">
        <f t="shared" si="0"/>
        <v>5159.5</v>
      </c>
      <c r="O25" s="20">
        <v>490.17</v>
      </c>
      <c r="P25" s="76"/>
      <c r="Q25" s="76"/>
      <c r="R25" s="76"/>
      <c r="S25" s="32">
        <f t="shared" si="1"/>
        <v>4669.33</v>
      </c>
      <c r="T25" s="39">
        <v>1571743910</v>
      </c>
      <c r="U25" s="96" t="s">
        <v>602</v>
      </c>
      <c r="V25" s="12" t="s">
        <v>603</v>
      </c>
      <c r="W25" s="8" t="s">
        <v>637</v>
      </c>
      <c r="X25" s="8" t="s">
        <v>31</v>
      </c>
      <c r="Y25" s="56" t="s">
        <v>883</v>
      </c>
      <c r="Z25" s="56" t="s">
        <v>893</v>
      </c>
    </row>
    <row r="26" spans="1:28" ht="15.75">
      <c r="A26" s="31">
        <v>21</v>
      </c>
      <c r="B26" s="2" t="s">
        <v>526</v>
      </c>
      <c r="C26" s="3" t="s">
        <v>629</v>
      </c>
      <c r="D26" s="3" t="s">
        <v>67</v>
      </c>
      <c r="E26" s="4" t="s">
        <v>36</v>
      </c>
      <c r="F26" s="4" t="s">
        <v>542</v>
      </c>
      <c r="G26" s="4" t="s">
        <v>29</v>
      </c>
      <c r="H26" s="6">
        <v>6933.9</v>
      </c>
      <c r="I26" s="5"/>
      <c r="J26" s="5"/>
      <c r="K26" s="76"/>
      <c r="L26" s="76"/>
      <c r="M26" s="76"/>
      <c r="N26" s="32">
        <f t="shared" si="0"/>
        <v>6933.9</v>
      </c>
      <c r="O26" s="5">
        <v>842.91</v>
      </c>
      <c r="P26" s="76"/>
      <c r="Q26" s="76"/>
      <c r="R26" s="76"/>
      <c r="S26" s="32">
        <f t="shared" si="1"/>
        <v>6090.99</v>
      </c>
      <c r="T26" s="39">
        <v>1274475453</v>
      </c>
      <c r="U26" s="12" t="s">
        <v>639</v>
      </c>
      <c r="V26" s="12" t="s">
        <v>638</v>
      </c>
      <c r="W26" s="8" t="s">
        <v>527</v>
      </c>
      <c r="X26" s="8" t="s">
        <v>31</v>
      </c>
      <c r="Y26" s="56" t="s">
        <v>895</v>
      </c>
      <c r="Z26" s="56" t="s">
        <v>896</v>
      </c>
    </row>
    <row r="27" spans="1:28" s="64" customFormat="1" ht="15.75">
      <c r="A27" s="31">
        <v>22</v>
      </c>
      <c r="B27" s="2" t="s">
        <v>474</v>
      </c>
      <c r="C27" s="3" t="s">
        <v>523</v>
      </c>
      <c r="D27" s="3" t="s">
        <v>475</v>
      </c>
      <c r="E27" s="4" t="s">
        <v>36</v>
      </c>
      <c r="F27" s="4" t="s">
        <v>597</v>
      </c>
      <c r="G27" s="4" t="s">
        <v>29</v>
      </c>
      <c r="H27" s="6">
        <v>5159.5</v>
      </c>
      <c r="I27" s="5"/>
      <c r="J27" s="5"/>
      <c r="K27" s="76"/>
      <c r="L27" s="76"/>
      <c r="M27" s="76"/>
      <c r="N27" s="32">
        <f t="shared" si="0"/>
        <v>5159.5</v>
      </c>
      <c r="O27" s="5">
        <v>490.17</v>
      </c>
      <c r="P27" s="76"/>
      <c r="Q27" s="76"/>
      <c r="R27" s="76"/>
      <c r="S27" s="32">
        <f t="shared" si="1"/>
        <v>4669.33</v>
      </c>
      <c r="T27" s="89" t="s">
        <v>481</v>
      </c>
      <c r="U27" s="12" t="s">
        <v>477</v>
      </c>
      <c r="V27" s="12" t="s">
        <v>476</v>
      </c>
      <c r="W27" s="31" t="s">
        <v>478</v>
      </c>
      <c r="X27" s="8" t="s">
        <v>31</v>
      </c>
      <c r="Y27" s="84" t="s">
        <v>883</v>
      </c>
      <c r="Z27" s="84" t="s">
        <v>889</v>
      </c>
    </row>
    <row r="28" spans="1:28" ht="15.75">
      <c r="A28" s="31">
        <v>23</v>
      </c>
      <c r="B28" s="2" t="s">
        <v>454</v>
      </c>
      <c r="C28" s="3" t="s">
        <v>628</v>
      </c>
      <c r="D28" s="3" t="s">
        <v>458</v>
      </c>
      <c r="E28" s="4" t="s">
        <v>36</v>
      </c>
      <c r="F28" s="4" t="s">
        <v>598</v>
      </c>
      <c r="G28" s="4" t="s">
        <v>29</v>
      </c>
      <c r="H28" s="6">
        <v>5159.5</v>
      </c>
      <c r="I28" s="5"/>
      <c r="J28" s="5"/>
      <c r="K28" s="76"/>
      <c r="L28" s="76"/>
      <c r="M28" s="32"/>
      <c r="N28" s="32">
        <f t="shared" si="0"/>
        <v>5159.5</v>
      </c>
      <c r="O28" s="5">
        <v>490.17</v>
      </c>
      <c r="P28" s="76"/>
      <c r="Q28" s="76"/>
      <c r="R28" s="76"/>
      <c r="S28" s="32">
        <f t="shared" si="1"/>
        <v>4669.33</v>
      </c>
      <c r="T28" s="89" t="s">
        <v>466</v>
      </c>
      <c r="U28" s="12" t="s">
        <v>457</v>
      </c>
      <c r="V28" s="12" t="s">
        <v>456</v>
      </c>
      <c r="W28" s="31" t="s">
        <v>455</v>
      </c>
      <c r="X28" s="8" t="s">
        <v>31</v>
      </c>
      <c r="Y28" s="56" t="s">
        <v>883</v>
      </c>
      <c r="Z28" s="108" t="s">
        <v>889</v>
      </c>
      <c r="AA28" s="63"/>
      <c r="AB28" s="63"/>
    </row>
    <row r="29" spans="1:28" ht="15.75">
      <c r="A29" s="31">
        <v>24</v>
      </c>
      <c r="B29" s="2" t="s">
        <v>795</v>
      </c>
      <c r="C29" s="3" t="s">
        <v>45</v>
      </c>
      <c r="D29" s="3" t="s">
        <v>796</v>
      </c>
      <c r="E29" s="4" t="s">
        <v>36</v>
      </c>
      <c r="F29" s="4" t="s">
        <v>799</v>
      </c>
      <c r="G29" s="4" t="s">
        <v>29</v>
      </c>
      <c r="H29" s="11">
        <v>3791.07</v>
      </c>
      <c r="I29" s="20"/>
      <c r="J29" s="32"/>
      <c r="K29" s="76"/>
      <c r="L29" s="64"/>
      <c r="M29" s="64"/>
      <c r="N29" s="32">
        <f t="shared" si="0"/>
        <v>3791.07</v>
      </c>
      <c r="O29" s="20">
        <v>291.07</v>
      </c>
      <c r="P29" s="64"/>
      <c r="Q29" s="64"/>
      <c r="R29" s="64"/>
      <c r="S29" s="32">
        <f t="shared" si="1"/>
        <v>3500</v>
      </c>
      <c r="T29" s="39">
        <v>1165175577</v>
      </c>
      <c r="U29" s="100" t="s">
        <v>797</v>
      </c>
      <c r="V29" s="12" t="s">
        <v>798</v>
      </c>
      <c r="W29" s="8" t="s">
        <v>30</v>
      </c>
      <c r="X29" s="8" t="s">
        <v>31</v>
      </c>
      <c r="Y29" s="56" t="s">
        <v>883</v>
      </c>
      <c r="Z29" s="56" t="s">
        <v>890</v>
      </c>
    </row>
    <row r="30" spans="1:28" ht="15.75">
      <c r="A30" s="31">
        <v>25</v>
      </c>
      <c r="B30" s="2" t="s">
        <v>840</v>
      </c>
      <c r="C30" s="3" t="s">
        <v>628</v>
      </c>
      <c r="D30" s="3" t="s">
        <v>841</v>
      </c>
      <c r="E30" s="4" t="s">
        <v>36</v>
      </c>
      <c r="F30" s="4" t="s">
        <v>917</v>
      </c>
      <c r="G30" s="4" t="s">
        <v>29</v>
      </c>
      <c r="H30" s="6">
        <v>5159.5</v>
      </c>
      <c r="I30" s="5"/>
      <c r="J30" s="5"/>
      <c r="K30" s="76"/>
      <c r="L30" s="76"/>
      <c r="M30" s="76"/>
      <c r="N30" s="44">
        <f t="shared" si="0"/>
        <v>5159.5</v>
      </c>
      <c r="O30" s="5">
        <v>490.17</v>
      </c>
      <c r="P30" s="76"/>
      <c r="Q30" s="76"/>
      <c r="R30" s="76"/>
      <c r="S30" s="32">
        <f>N30-O30-P30-Q30-R30</f>
        <v>4669.33</v>
      </c>
      <c r="T30" s="39">
        <v>1552014729</v>
      </c>
      <c r="U30" s="12"/>
      <c r="V30" s="12" t="s">
        <v>843</v>
      </c>
      <c r="W30" s="31" t="s">
        <v>842</v>
      </c>
      <c r="X30" s="31" t="s">
        <v>102</v>
      </c>
      <c r="Y30" s="84" t="s">
        <v>883</v>
      </c>
      <c r="Z30" s="56" t="s">
        <v>893</v>
      </c>
    </row>
    <row r="31" spans="1:28" ht="15.75">
      <c r="A31" s="31">
        <v>26</v>
      </c>
      <c r="B31" s="121" t="s">
        <v>866</v>
      </c>
      <c r="C31" s="3" t="s">
        <v>628</v>
      </c>
      <c r="D31" s="3" t="s">
        <v>1014</v>
      </c>
      <c r="E31" s="4" t="s">
        <v>36</v>
      </c>
      <c r="F31" s="4" t="s">
        <v>1015</v>
      </c>
      <c r="G31" s="4" t="s">
        <v>29</v>
      </c>
      <c r="H31" s="6">
        <v>5159.5</v>
      </c>
      <c r="I31" s="5"/>
      <c r="J31" s="5"/>
      <c r="K31" s="76"/>
      <c r="L31" s="76"/>
      <c r="M31" s="76"/>
      <c r="N31" s="44">
        <f t="shared" si="0"/>
        <v>5159.5</v>
      </c>
      <c r="O31" s="5">
        <v>490.17</v>
      </c>
      <c r="P31" s="76"/>
      <c r="Q31" s="76">
        <v>500</v>
      </c>
      <c r="R31" s="76"/>
      <c r="S31" s="32">
        <f t="shared" ref="S31:S32" si="2">N31-O31-P31-Q31-R31</f>
        <v>4169.33</v>
      </c>
      <c r="T31" s="39">
        <v>1563168827</v>
      </c>
      <c r="U31" s="12" t="s">
        <v>869</v>
      </c>
      <c r="V31" s="12" t="s">
        <v>868</v>
      </c>
      <c r="W31" s="31" t="s">
        <v>867</v>
      </c>
      <c r="X31" s="31" t="s">
        <v>102</v>
      </c>
      <c r="Y31" s="84" t="s">
        <v>886</v>
      </c>
    </row>
    <row r="32" spans="1:28" ht="15.75">
      <c r="A32" s="31">
        <v>27</v>
      </c>
      <c r="B32" s="2" t="s">
        <v>1057</v>
      </c>
      <c r="C32" s="3" t="s">
        <v>45</v>
      </c>
      <c r="D32" s="3" t="s">
        <v>788</v>
      </c>
      <c r="E32" s="4" t="s">
        <v>36</v>
      </c>
      <c r="F32" s="4" t="s">
        <v>682</v>
      </c>
      <c r="G32" s="4" t="s">
        <v>29</v>
      </c>
      <c r="H32" s="6">
        <v>3791.07</v>
      </c>
      <c r="I32" s="5"/>
      <c r="J32" s="5"/>
      <c r="K32" s="76"/>
      <c r="L32" s="76"/>
      <c r="M32" s="76"/>
      <c r="N32" s="44">
        <f t="shared" si="0"/>
        <v>3791.07</v>
      </c>
      <c r="O32" s="5">
        <v>291.07</v>
      </c>
      <c r="P32" s="76"/>
      <c r="Q32" s="76"/>
      <c r="R32" s="76"/>
      <c r="S32" s="32">
        <f t="shared" si="2"/>
        <v>3500</v>
      </c>
      <c r="T32" s="39"/>
      <c r="U32" s="12" t="s">
        <v>1060</v>
      </c>
      <c r="V32" s="12" t="s">
        <v>1059</v>
      </c>
      <c r="W32" s="31" t="s">
        <v>1058</v>
      </c>
      <c r="X32" s="31" t="s">
        <v>102</v>
      </c>
      <c r="Y32" s="84"/>
    </row>
    <row r="33" spans="1:30" ht="15.75">
      <c r="B33" s="55" t="s">
        <v>68</v>
      </c>
      <c r="C33" s="3"/>
      <c r="D33" s="3"/>
      <c r="E33" s="4"/>
      <c r="F33" s="4"/>
      <c r="G33" s="4"/>
      <c r="H33" s="13">
        <f>SUM(H6:H32)</f>
        <v>235511.18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235551.9</v>
      </c>
      <c r="O33" s="13">
        <f t="shared" si="3"/>
        <v>34634.419999999991</v>
      </c>
      <c r="P33" s="13">
        <f t="shared" si="3"/>
        <v>0</v>
      </c>
      <c r="Q33" s="13">
        <f t="shared" si="3"/>
        <v>1500</v>
      </c>
      <c r="R33" s="13">
        <f t="shared" si="3"/>
        <v>0</v>
      </c>
      <c r="S33" s="13">
        <f t="shared" si="3"/>
        <v>199417.47999999992</v>
      </c>
      <c r="T33" s="64"/>
      <c r="X33" s="8"/>
    </row>
    <row r="34" spans="1:30" ht="15.75">
      <c r="B34" s="2"/>
      <c r="C34" s="3"/>
      <c r="D34" s="3"/>
      <c r="E34" s="4"/>
      <c r="F34" s="4"/>
      <c r="G34" s="4"/>
      <c r="H34" s="13"/>
      <c r="I34" s="21"/>
      <c r="J34" s="21"/>
      <c r="K34" s="76"/>
      <c r="L34" s="76"/>
      <c r="M34" s="76"/>
      <c r="N34" s="76"/>
      <c r="O34" s="21"/>
      <c r="P34" s="76"/>
      <c r="Q34" s="76"/>
      <c r="R34" s="76"/>
      <c r="S34" s="76"/>
      <c r="T34" s="64"/>
      <c r="X34" s="8"/>
    </row>
    <row r="35" spans="1:30" ht="15.75">
      <c r="B35" s="7" t="s">
        <v>69</v>
      </c>
      <c r="C35" s="2"/>
      <c r="D35" s="2"/>
      <c r="E35" s="2"/>
      <c r="F35" s="2"/>
      <c r="G35" s="2"/>
      <c r="H35" s="44"/>
      <c r="I35" s="44"/>
      <c r="J35" s="44"/>
      <c r="K35" s="76"/>
      <c r="L35" s="76"/>
      <c r="M35" s="76"/>
      <c r="N35" s="76"/>
      <c r="O35" s="44"/>
      <c r="P35" s="76"/>
      <c r="Q35" s="76"/>
      <c r="R35" s="76"/>
      <c r="S35" s="76"/>
      <c r="T35" s="64"/>
      <c r="X35" s="8"/>
    </row>
    <row r="36" spans="1:30" ht="15.75">
      <c r="A36" s="31">
        <v>28</v>
      </c>
      <c r="B36" s="2" t="s">
        <v>70</v>
      </c>
      <c r="C36" s="3" t="s">
        <v>71</v>
      </c>
      <c r="D36" s="15" t="s">
        <v>72</v>
      </c>
      <c r="E36" s="12" t="s">
        <v>36</v>
      </c>
      <c r="F36" s="4" t="s">
        <v>543</v>
      </c>
      <c r="G36" s="12" t="s">
        <v>29</v>
      </c>
      <c r="H36" s="11">
        <v>14685.3</v>
      </c>
      <c r="I36" s="22"/>
      <c r="J36" s="22"/>
      <c r="K36" s="76"/>
      <c r="L36" s="76"/>
      <c r="M36" s="76"/>
      <c r="N36" s="32">
        <f>H36+I36+J36+K36+L36+M36</f>
        <v>14685.3</v>
      </c>
      <c r="O36" s="22">
        <v>2557.66</v>
      </c>
      <c r="P36" s="76"/>
      <c r="Q36" s="76"/>
      <c r="R36" s="76"/>
      <c r="S36" s="32">
        <f>N36-O36-P36-Q36-R36</f>
        <v>12127.64</v>
      </c>
      <c r="T36" s="39">
        <v>2905320380</v>
      </c>
      <c r="U36" s="12" t="s">
        <v>73</v>
      </c>
      <c r="V36" s="12" t="s">
        <v>292</v>
      </c>
      <c r="W36" s="8" t="s">
        <v>30</v>
      </c>
      <c r="X36" s="8" t="s">
        <v>31</v>
      </c>
      <c r="Y36" s="56" t="s">
        <v>883</v>
      </c>
      <c r="Z36" s="56" t="s">
        <v>897</v>
      </c>
    </row>
    <row r="37" spans="1:30" ht="15.75">
      <c r="A37" s="31">
        <v>29</v>
      </c>
      <c r="B37" s="2" t="s">
        <v>74</v>
      </c>
      <c r="C37" s="3" t="s">
        <v>75</v>
      </c>
      <c r="D37" s="3" t="s">
        <v>69</v>
      </c>
      <c r="E37" s="4" t="s">
        <v>36</v>
      </c>
      <c r="F37" s="4" t="s">
        <v>544</v>
      </c>
      <c r="G37" s="4" t="s">
        <v>62</v>
      </c>
      <c r="H37" s="11">
        <v>4200</v>
      </c>
      <c r="I37" s="20"/>
      <c r="J37" s="20"/>
      <c r="K37" s="76"/>
      <c r="L37" s="76"/>
      <c r="M37" s="32"/>
      <c r="N37" s="32">
        <f t="shared" ref="N37:N44" si="4">H37+I37+J37+K37+L37+M37</f>
        <v>4200</v>
      </c>
      <c r="O37" s="20">
        <v>335.56</v>
      </c>
      <c r="P37" s="76"/>
      <c r="Q37" s="76"/>
      <c r="R37" s="76"/>
      <c r="S37" s="32">
        <f>N37-O37-P37-Q37-R37</f>
        <v>3864.44</v>
      </c>
      <c r="T37" s="39">
        <v>1268695075</v>
      </c>
      <c r="U37" s="60" t="s">
        <v>76</v>
      </c>
      <c r="V37" s="12" t="s">
        <v>77</v>
      </c>
      <c r="W37" s="8" t="s">
        <v>78</v>
      </c>
      <c r="X37" s="8" t="s">
        <v>31</v>
      </c>
      <c r="Y37" s="56" t="s">
        <v>886</v>
      </c>
      <c r="Z37" s="56" t="s">
        <v>899</v>
      </c>
      <c r="AA37" s="63"/>
      <c r="AB37" s="63"/>
    </row>
    <row r="38" spans="1:30" ht="15.75">
      <c r="A38" s="31">
        <v>30</v>
      </c>
      <c r="B38" s="31" t="s">
        <v>713</v>
      </c>
      <c r="C38" s="26" t="s">
        <v>84</v>
      </c>
      <c r="D38" s="26" t="s">
        <v>69</v>
      </c>
      <c r="E38" s="25" t="s">
        <v>36</v>
      </c>
      <c r="F38" s="25" t="s">
        <v>714</v>
      </c>
      <c r="G38" s="25" t="s">
        <v>62</v>
      </c>
      <c r="H38" s="90">
        <v>4200</v>
      </c>
      <c r="I38" s="20"/>
      <c r="J38" s="20"/>
      <c r="K38" s="76"/>
      <c r="L38" s="76"/>
      <c r="M38" s="32"/>
      <c r="N38" s="32">
        <f t="shared" si="4"/>
        <v>4200</v>
      </c>
      <c r="O38" s="20">
        <v>335.56</v>
      </c>
      <c r="P38" s="76"/>
      <c r="Q38" s="76"/>
      <c r="R38" s="76"/>
      <c r="S38" s="32">
        <f>N38-O38-P38-Q38-R38</f>
        <v>3864.44</v>
      </c>
      <c r="T38" s="41"/>
      <c r="U38" s="59" t="s">
        <v>716</v>
      </c>
      <c r="V38" s="12"/>
      <c r="W38" s="8" t="s">
        <v>719</v>
      </c>
      <c r="X38" s="8" t="s">
        <v>31</v>
      </c>
      <c r="Y38" s="56" t="s">
        <v>886</v>
      </c>
      <c r="Z38" s="56" t="s">
        <v>899</v>
      </c>
      <c r="AA38" s="63"/>
      <c r="AB38" s="63"/>
    </row>
    <row r="39" spans="1:30" ht="15.75">
      <c r="A39" s="31">
        <v>31</v>
      </c>
      <c r="B39" s="2" t="s">
        <v>88</v>
      </c>
      <c r="C39" s="3" t="s">
        <v>84</v>
      </c>
      <c r="D39" s="3" t="s">
        <v>69</v>
      </c>
      <c r="E39" s="4" t="s">
        <v>36</v>
      </c>
      <c r="F39" s="4" t="s">
        <v>545</v>
      </c>
      <c r="G39" s="4" t="s">
        <v>62</v>
      </c>
      <c r="H39" s="11">
        <v>4200</v>
      </c>
      <c r="I39" s="20"/>
      <c r="J39" s="20"/>
      <c r="K39" s="76"/>
      <c r="L39" s="76"/>
      <c r="M39" s="76"/>
      <c r="N39" s="32">
        <f t="shared" si="4"/>
        <v>4200</v>
      </c>
      <c r="O39" s="20">
        <v>335.56</v>
      </c>
      <c r="P39" s="76"/>
      <c r="Q39" s="76"/>
      <c r="R39" s="76"/>
      <c r="S39" s="32">
        <f t="shared" ref="S39:S44" si="5">N39-O39-P39-Q39-R39</f>
        <v>3864.44</v>
      </c>
      <c r="T39" s="39">
        <v>2874154568</v>
      </c>
      <c r="U39" s="12" t="s">
        <v>89</v>
      </c>
      <c r="V39" s="12" t="s">
        <v>296</v>
      </c>
      <c r="W39" s="8" t="s">
        <v>30</v>
      </c>
      <c r="X39" s="8" t="s">
        <v>31</v>
      </c>
      <c r="Y39" s="56" t="s">
        <v>883</v>
      </c>
      <c r="Z39" s="56" t="s">
        <v>897</v>
      </c>
    </row>
    <row r="40" spans="1:30" ht="15.75">
      <c r="A40" s="31">
        <v>32</v>
      </c>
      <c r="B40" s="2" t="s">
        <v>90</v>
      </c>
      <c r="C40" s="3" t="s">
        <v>629</v>
      </c>
      <c r="D40" s="3" t="s">
        <v>91</v>
      </c>
      <c r="E40" s="4" t="s">
        <v>36</v>
      </c>
      <c r="F40" s="4" t="s">
        <v>546</v>
      </c>
      <c r="G40" s="4" t="s">
        <v>29</v>
      </c>
      <c r="H40" s="16">
        <v>6933.9</v>
      </c>
      <c r="I40" s="16"/>
      <c r="J40" s="16"/>
      <c r="K40" s="76"/>
      <c r="L40" s="76"/>
      <c r="M40" s="32"/>
      <c r="N40" s="32">
        <f t="shared" si="4"/>
        <v>6933.9</v>
      </c>
      <c r="O40" s="16">
        <v>842.91</v>
      </c>
      <c r="P40" s="76"/>
      <c r="Q40" s="76"/>
      <c r="R40" s="76"/>
      <c r="S40" s="32">
        <f t="shared" si="5"/>
        <v>6090.99</v>
      </c>
      <c r="T40" s="39">
        <v>2937557418</v>
      </c>
      <c r="U40" s="12" t="s">
        <v>92</v>
      </c>
      <c r="V40" s="12" t="s">
        <v>93</v>
      </c>
      <c r="W40" s="8" t="s">
        <v>30</v>
      </c>
      <c r="X40" s="8" t="s">
        <v>31</v>
      </c>
      <c r="Y40" s="56" t="s">
        <v>883</v>
      </c>
      <c r="Z40" s="56" t="s">
        <v>889</v>
      </c>
    </row>
    <row r="41" spans="1:30" ht="15.75">
      <c r="A41" s="31">
        <v>33</v>
      </c>
      <c r="B41" s="2" t="s">
        <v>279</v>
      </c>
      <c r="C41" s="3" t="s">
        <v>32</v>
      </c>
      <c r="D41" s="3" t="s">
        <v>91</v>
      </c>
      <c r="E41" s="4" t="s">
        <v>36</v>
      </c>
      <c r="F41" s="4" t="s">
        <v>547</v>
      </c>
      <c r="G41" s="4" t="s">
        <v>33</v>
      </c>
      <c r="H41" s="11">
        <v>3315</v>
      </c>
      <c r="I41" s="20"/>
      <c r="J41" s="20"/>
      <c r="K41" s="76"/>
      <c r="L41" s="76"/>
      <c r="M41" s="32"/>
      <c r="N41" s="32">
        <f t="shared" si="4"/>
        <v>3315</v>
      </c>
      <c r="O41" s="20">
        <v>114.17</v>
      </c>
      <c r="P41" s="76"/>
      <c r="Q41" s="76"/>
      <c r="R41" s="76"/>
      <c r="S41" s="32">
        <f t="shared" si="5"/>
        <v>3200.83</v>
      </c>
      <c r="T41" s="39">
        <v>2974929241</v>
      </c>
      <c r="U41" s="4" t="s">
        <v>278</v>
      </c>
      <c r="V41" s="4" t="s">
        <v>317</v>
      </c>
      <c r="W41" s="8" t="s">
        <v>277</v>
      </c>
      <c r="X41" s="8" t="s">
        <v>31</v>
      </c>
      <c r="Y41" s="56" t="s">
        <v>883</v>
      </c>
      <c r="Z41" s="108" t="s">
        <v>902</v>
      </c>
      <c r="AA41" s="63"/>
      <c r="AB41" s="63"/>
      <c r="AC41" s="63"/>
      <c r="AD41" s="63"/>
    </row>
    <row r="42" spans="1:30" s="64" customFormat="1" ht="15.75">
      <c r="A42" s="31">
        <v>34</v>
      </c>
      <c r="B42" s="2" t="s">
        <v>520</v>
      </c>
      <c r="C42" s="3" t="s">
        <v>94</v>
      </c>
      <c r="D42" s="3" t="s">
        <v>521</v>
      </c>
      <c r="E42" s="4" t="s">
        <v>36</v>
      </c>
      <c r="F42" s="4" t="s">
        <v>548</v>
      </c>
      <c r="G42" s="4" t="s">
        <v>29</v>
      </c>
      <c r="H42" s="16">
        <v>11000</v>
      </c>
      <c r="I42" s="16"/>
      <c r="J42" s="16"/>
      <c r="K42" s="76"/>
      <c r="L42" s="76"/>
      <c r="M42" s="76"/>
      <c r="N42" s="32">
        <f t="shared" si="4"/>
        <v>11000</v>
      </c>
      <c r="O42" s="16">
        <v>1711.43</v>
      </c>
      <c r="P42" s="76"/>
      <c r="Q42" s="76"/>
      <c r="R42" s="76"/>
      <c r="S42" s="32">
        <f t="shared" si="5"/>
        <v>9288.57</v>
      </c>
      <c r="T42" s="39">
        <v>1522660175</v>
      </c>
      <c r="U42" s="4" t="s">
        <v>656</v>
      </c>
      <c r="V42" s="12" t="s">
        <v>612</v>
      </c>
      <c r="W42" s="31" t="s">
        <v>527</v>
      </c>
      <c r="X42" s="31" t="s">
        <v>31</v>
      </c>
      <c r="Y42" s="84" t="s">
        <v>883</v>
      </c>
      <c r="Z42" s="84" t="s">
        <v>901</v>
      </c>
    </row>
    <row r="43" spans="1:30" ht="15.75">
      <c r="A43" s="31">
        <v>35</v>
      </c>
      <c r="B43" s="2" t="s">
        <v>385</v>
      </c>
      <c r="C43" s="3" t="s">
        <v>32</v>
      </c>
      <c r="D43" s="3" t="s">
        <v>95</v>
      </c>
      <c r="E43" s="4" t="s">
        <v>36</v>
      </c>
      <c r="F43" s="4" t="s">
        <v>549</v>
      </c>
      <c r="G43" s="4" t="s">
        <v>33</v>
      </c>
      <c r="H43" s="16">
        <v>2866.5</v>
      </c>
      <c r="I43" s="16"/>
      <c r="J43" s="16"/>
      <c r="K43" s="76"/>
      <c r="L43" s="76"/>
      <c r="M43" s="76"/>
      <c r="N43" s="32">
        <f t="shared" si="4"/>
        <v>2866.5</v>
      </c>
      <c r="O43" s="16">
        <v>45.12</v>
      </c>
      <c r="P43" s="76"/>
      <c r="Q43" s="76"/>
      <c r="R43" s="76"/>
      <c r="S43" s="32">
        <f t="shared" si="5"/>
        <v>2821.38</v>
      </c>
      <c r="T43" s="82" t="s">
        <v>388</v>
      </c>
      <c r="U43" s="12" t="s">
        <v>386</v>
      </c>
      <c r="V43" s="12" t="s">
        <v>387</v>
      </c>
      <c r="W43" s="8" t="s">
        <v>483</v>
      </c>
      <c r="X43" s="8" t="s">
        <v>31</v>
      </c>
      <c r="Y43" s="56" t="s">
        <v>884</v>
      </c>
    </row>
    <row r="44" spans="1:30" ht="15.75">
      <c r="A44" s="31">
        <v>36</v>
      </c>
      <c r="B44" s="2" t="s">
        <v>322</v>
      </c>
      <c r="C44" s="3" t="s">
        <v>628</v>
      </c>
      <c r="D44" s="3" t="s">
        <v>96</v>
      </c>
      <c r="E44" s="4" t="s">
        <v>36</v>
      </c>
      <c r="F44" s="4" t="s">
        <v>613</v>
      </c>
      <c r="G44" s="4" t="s">
        <v>62</v>
      </c>
      <c r="H44" s="6">
        <v>5159.5</v>
      </c>
      <c r="I44" s="5"/>
      <c r="J44" s="5"/>
      <c r="K44" s="76"/>
      <c r="L44" s="76"/>
      <c r="M44" s="32"/>
      <c r="N44" s="32">
        <f t="shared" si="4"/>
        <v>5159.5</v>
      </c>
      <c r="O44" s="5">
        <v>490.17</v>
      </c>
      <c r="P44" s="76"/>
      <c r="Q44" s="76"/>
      <c r="R44" s="76"/>
      <c r="S44" s="32">
        <f t="shared" si="5"/>
        <v>4669.33</v>
      </c>
      <c r="T44" s="31">
        <v>2986981119</v>
      </c>
      <c r="U44" s="12" t="s">
        <v>324</v>
      </c>
      <c r="V44" s="96" t="s">
        <v>323</v>
      </c>
      <c r="W44" s="8" t="s">
        <v>356</v>
      </c>
      <c r="X44" s="8" t="s">
        <v>31</v>
      </c>
      <c r="Y44" s="56" t="s">
        <v>907</v>
      </c>
      <c r="Z44" s="108"/>
      <c r="AA44" s="63"/>
      <c r="AB44" s="63"/>
    </row>
    <row r="45" spans="1:30" ht="15.75">
      <c r="B45" s="55" t="s">
        <v>97</v>
      </c>
      <c r="C45" s="3"/>
      <c r="D45" s="3"/>
      <c r="E45" s="4"/>
      <c r="F45" s="4"/>
      <c r="G45" s="4"/>
      <c r="H45" s="18">
        <f t="shared" ref="H45:S45" si="6">SUM(H36:H44)</f>
        <v>56560.2</v>
      </c>
      <c r="I45" s="18">
        <f t="shared" si="6"/>
        <v>0</v>
      </c>
      <c r="J45" s="18">
        <f t="shared" si="6"/>
        <v>0</v>
      </c>
      <c r="K45" s="18">
        <f t="shared" si="6"/>
        <v>0</v>
      </c>
      <c r="L45" s="18">
        <f t="shared" si="6"/>
        <v>0</v>
      </c>
      <c r="M45" s="18">
        <f t="shared" si="6"/>
        <v>0</v>
      </c>
      <c r="N45" s="18">
        <f t="shared" si="6"/>
        <v>56560.2</v>
      </c>
      <c r="O45" s="18">
        <f t="shared" si="6"/>
        <v>6768.14</v>
      </c>
      <c r="P45" s="18">
        <f t="shared" si="6"/>
        <v>0</v>
      </c>
      <c r="Q45" s="18">
        <f t="shared" si="6"/>
        <v>0</v>
      </c>
      <c r="R45" s="18">
        <f t="shared" si="6"/>
        <v>0</v>
      </c>
      <c r="S45" s="18">
        <f t="shared" si="6"/>
        <v>49792.06</v>
      </c>
      <c r="T45" s="64"/>
    </row>
    <row r="46" spans="1:30" ht="15.75">
      <c r="B46" s="2"/>
      <c r="C46" s="3"/>
      <c r="D46" s="3"/>
      <c r="E46" s="4"/>
      <c r="F46" s="4"/>
      <c r="G46" s="17"/>
      <c r="H46" s="18"/>
      <c r="I46" s="24"/>
      <c r="J46" s="24"/>
      <c r="K46" s="76"/>
      <c r="L46" s="76"/>
      <c r="M46" s="76"/>
      <c r="N46" s="76"/>
      <c r="O46" s="24"/>
      <c r="P46" s="76"/>
      <c r="Q46" s="76"/>
      <c r="R46" s="76"/>
      <c r="S46" s="76"/>
      <c r="T46" s="64"/>
    </row>
    <row r="47" spans="1:30" ht="15.75">
      <c r="B47" s="7" t="s">
        <v>98</v>
      </c>
      <c r="C47" s="2"/>
      <c r="D47" s="2"/>
      <c r="E47" s="2"/>
      <c r="F47" s="2"/>
      <c r="G47" s="19"/>
      <c r="H47" s="45"/>
      <c r="I47" s="45"/>
      <c r="J47" s="45"/>
      <c r="K47" s="76"/>
      <c r="L47" s="76"/>
      <c r="M47" s="76"/>
      <c r="N47" s="76"/>
      <c r="O47" s="45"/>
      <c r="P47" s="76"/>
      <c r="Q47" s="76"/>
      <c r="R47" s="76"/>
      <c r="S47" s="76"/>
      <c r="T47" s="64"/>
    </row>
    <row r="48" spans="1:30" ht="15.75">
      <c r="A48" s="31">
        <v>37</v>
      </c>
      <c r="B48" s="2" t="s">
        <v>99</v>
      </c>
      <c r="C48" s="3" t="s">
        <v>629</v>
      </c>
      <c r="D48" s="3" t="s">
        <v>98</v>
      </c>
      <c r="E48" s="4" t="s">
        <v>36</v>
      </c>
      <c r="F48" s="4" t="s">
        <v>550</v>
      </c>
      <c r="G48" s="4" t="s">
        <v>29</v>
      </c>
      <c r="H48" s="6">
        <v>6933.9</v>
      </c>
      <c r="I48" s="5"/>
      <c r="J48" s="5"/>
      <c r="K48" s="76"/>
      <c r="L48" s="76"/>
      <c r="M48" s="76"/>
      <c r="N48" s="32">
        <f>H48+I48+J48+K48+L48+M48</f>
        <v>6933.9</v>
      </c>
      <c r="O48" s="5">
        <v>842.91</v>
      </c>
      <c r="P48" s="76"/>
      <c r="Q48" s="76"/>
      <c r="R48" s="76"/>
      <c r="S48" s="32">
        <f>N48-O48-P48-Q48-R48</f>
        <v>6090.99</v>
      </c>
      <c r="T48" s="31">
        <v>1510219838</v>
      </c>
      <c r="U48" s="12" t="s">
        <v>100</v>
      </c>
      <c r="V48" s="12" t="s">
        <v>101</v>
      </c>
      <c r="W48" s="8" t="s">
        <v>30</v>
      </c>
      <c r="X48" s="8" t="s">
        <v>102</v>
      </c>
      <c r="Y48" s="56" t="s">
        <v>883</v>
      </c>
      <c r="Z48" s="56" t="s">
        <v>904</v>
      </c>
    </row>
    <row r="49" spans="1:31" ht="15.75">
      <c r="A49" s="31">
        <v>38</v>
      </c>
      <c r="B49" s="2" t="s">
        <v>61</v>
      </c>
      <c r="C49" s="3" t="s">
        <v>32</v>
      </c>
      <c r="D49" s="3" t="s">
        <v>98</v>
      </c>
      <c r="E49" s="4" t="s">
        <v>36</v>
      </c>
      <c r="F49" s="4" t="s">
        <v>551</v>
      </c>
      <c r="G49" s="12" t="s">
        <v>62</v>
      </c>
      <c r="H49" s="6">
        <v>3866.5</v>
      </c>
      <c r="I49" s="5"/>
      <c r="J49" s="5"/>
      <c r="K49" s="76"/>
      <c r="L49" s="76"/>
      <c r="M49" s="32"/>
      <c r="N49" s="32">
        <f>H49+I49+J49+K49+L49+M49</f>
        <v>3866.5</v>
      </c>
      <c r="O49" s="5">
        <v>299.27</v>
      </c>
      <c r="P49" s="76"/>
      <c r="Q49" s="76"/>
      <c r="R49" s="76"/>
      <c r="S49" s="32">
        <f>N49-O49-P49-Q49-R49</f>
        <v>3567.23</v>
      </c>
      <c r="T49" s="39">
        <v>2937557531</v>
      </c>
      <c r="U49" s="86" t="s">
        <v>297</v>
      </c>
      <c r="V49" s="12" t="s">
        <v>63</v>
      </c>
      <c r="W49" s="8" t="s">
        <v>64</v>
      </c>
      <c r="X49" s="8" t="s">
        <v>31</v>
      </c>
      <c r="Y49" s="56" t="s">
        <v>886</v>
      </c>
      <c r="Z49" s="108" t="s">
        <v>903</v>
      </c>
      <c r="AA49" s="63"/>
      <c r="AB49" s="63"/>
    </row>
    <row r="50" spans="1:31" ht="15.75">
      <c r="A50" s="31">
        <v>39</v>
      </c>
      <c r="B50" s="2" t="s">
        <v>267</v>
      </c>
      <c r="C50" s="3" t="s">
        <v>1043</v>
      </c>
      <c r="D50" s="3" t="s">
        <v>98</v>
      </c>
      <c r="E50" s="4" t="s">
        <v>36</v>
      </c>
      <c r="F50" s="4" t="s">
        <v>552</v>
      </c>
      <c r="G50" s="4" t="s">
        <v>33</v>
      </c>
      <c r="H50" s="6">
        <v>2866.5</v>
      </c>
      <c r="I50" s="5"/>
      <c r="J50" s="5"/>
      <c r="K50" s="76"/>
      <c r="L50" s="76"/>
      <c r="M50" s="76"/>
      <c r="N50" s="32">
        <f>H50+I50+J50+K50+L50+M50</f>
        <v>2866.5</v>
      </c>
      <c r="O50" s="5">
        <v>45.12</v>
      </c>
      <c r="P50" s="76"/>
      <c r="Q50" s="76"/>
      <c r="R50" s="76"/>
      <c r="S50" s="32">
        <f>N50-O50-P50-Q50-R50</f>
        <v>2821.38</v>
      </c>
      <c r="T50" s="31">
        <v>2943065278</v>
      </c>
      <c r="U50" s="12" t="s">
        <v>238</v>
      </c>
      <c r="V50" s="60" t="s">
        <v>239</v>
      </c>
      <c r="W50" s="8" t="s">
        <v>268</v>
      </c>
      <c r="X50" s="8" t="s">
        <v>102</v>
      </c>
      <c r="Y50" s="56" t="s">
        <v>906</v>
      </c>
      <c r="Z50" s="108"/>
      <c r="AA50" s="63"/>
      <c r="AB50" s="63"/>
      <c r="AC50" s="63"/>
      <c r="AD50" s="63"/>
      <c r="AE50" s="63"/>
    </row>
    <row r="51" spans="1:31" ht="15.75">
      <c r="A51" s="31">
        <v>40</v>
      </c>
      <c r="B51" s="23" t="s">
        <v>193</v>
      </c>
      <c r="C51" s="2" t="s">
        <v>1046</v>
      </c>
      <c r="D51" s="3" t="s">
        <v>98</v>
      </c>
      <c r="E51" s="4" t="s">
        <v>36</v>
      </c>
      <c r="F51" s="4" t="s">
        <v>577</v>
      </c>
      <c r="G51" s="4" t="s">
        <v>33</v>
      </c>
      <c r="H51" s="6">
        <v>2752</v>
      </c>
      <c r="I51" s="5"/>
      <c r="J51" s="5"/>
      <c r="K51" s="76"/>
      <c r="L51" s="76"/>
      <c r="M51" s="32"/>
      <c r="N51" s="32">
        <f>H51+I51+J51+K51+L51+M51</f>
        <v>2752</v>
      </c>
      <c r="O51" s="5">
        <v>32.67</v>
      </c>
      <c r="P51" s="76"/>
      <c r="Q51" s="76"/>
      <c r="R51" s="76"/>
      <c r="S51" s="32">
        <f>N51-O51-P51-Q51-R51</f>
        <v>2719.33</v>
      </c>
      <c r="T51" s="39">
        <v>2937557965</v>
      </c>
      <c r="U51" s="60" t="s">
        <v>194</v>
      </c>
      <c r="V51" s="60" t="s">
        <v>195</v>
      </c>
      <c r="W51" s="8" t="s">
        <v>196</v>
      </c>
      <c r="X51" s="1" t="s">
        <v>102</v>
      </c>
      <c r="Y51" s="56" t="s">
        <v>907</v>
      </c>
      <c r="Z51" s="108"/>
      <c r="AA51" s="63"/>
      <c r="AB51" s="63"/>
    </row>
    <row r="52" spans="1:31" ht="15.75">
      <c r="B52" s="55" t="s">
        <v>103</v>
      </c>
      <c r="C52" s="3"/>
      <c r="D52" s="3"/>
      <c r="E52" s="4"/>
      <c r="F52" s="4"/>
      <c r="G52" s="4"/>
      <c r="H52" s="13">
        <f t="shared" ref="H52:S52" si="7">SUM(H48:H51)</f>
        <v>16418.900000000001</v>
      </c>
      <c r="I52" s="13">
        <f t="shared" si="7"/>
        <v>0</v>
      </c>
      <c r="J52" s="13">
        <f t="shared" si="7"/>
        <v>0</v>
      </c>
      <c r="K52" s="13">
        <f t="shared" si="7"/>
        <v>0</v>
      </c>
      <c r="L52" s="13">
        <f t="shared" si="7"/>
        <v>0</v>
      </c>
      <c r="M52" s="13">
        <f t="shared" si="7"/>
        <v>0</v>
      </c>
      <c r="N52" s="13">
        <f t="shared" si="7"/>
        <v>16418.900000000001</v>
      </c>
      <c r="O52" s="13">
        <f t="shared" si="7"/>
        <v>1219.9699999999998</v>
      </c>
      <c r="P52" s="13">
        <f t="shared" si="7"/>
        <v>0</v>
      </c>
      <c r="Q52" s="13">
        <f t="shared" si="7"/>
        <v>0</v>
      </c>
      <c r="R52" s="13">
        <f t="shared" si="7"/>
        <v>0</v>
      </c>
      <c r="S52" s="13">
        <f t="shared" si="7"/>
        <v>15198.929999999998</v>
      </c>
      <c r="T52" s="64"/>
    </row>
    <row r="53" spans="1:31" ht="15.75">
      <c r="B53" s="2"/>
      <c r="C53" s="3"/>
      <c r="D53" s="3"/>
      <c r="E53" s="4"/>
      <c r="F53" s="4"/>
      <c r="G53" s="4"/>
      <c r="H53" s="6"/>
      <c r="I53" s="5"/>
      <c r="J53" s="5"/>
      <c r="K53" s="76"/>
      <c r="L53" s="76"/>
      <c r="M53" s="76"/>
      <c r="N53" s="76"/>
      <c r="O53" s="5"/>
      <c r="P53" s="76"/>
      <c r="Q53" s="76"/>
      <c r="R53" s="76"/>
      <c r="S53" s="76"/>
      <c r="T53" s="64"/>
    </row>
    <row r="54" spans="1:31" ht="15.75">
      <c r="A54" s="31"/>
      <c r="B54" s="7" t="s">
        <v>104</v>
      </c>
      <c r="C54" s="2"/>
      <c r="D54" s="2"/>
      <c r="E54" s="2"/>
      <c r="F54" s="2"/>
      <c r="G54" s="2"/>
      <c r="H54" s="44"/>
      <c r="I54" s="44"/>
      <c r="J54" s="44"/>
      <c r="K54" s="32"/>
      <c r="L54" s="76"/>
      <c r="M54" s="76"/>
      <c r="N54" s="76"/>
      <c r="O54" s="44"/>
      <c r="P54" s="76"/>
      <c r="Q54" s="76"/>
      <c r="R54" s="76"/>
      <c r="S54" s="76"/>
      <c r="T54" s="64"/>
    </row>
    <row r="55" spans="1:31" ht="15.75">
      <c r="A55" s="31">
        <v>41</v>
      </c>
      <c r="B55" s="3" t="s">
        <v>528</v>
      </c>
      <c r="C55" s="2" t="s">
        <v>45</v>
      </c>
      <c r="D55" s="2" t="s">
        <v>924</v>
      </c>
      <c r="E55" s="4" t="s">
        <v>36</v>
      </c>
      <c r="F55" s="12" t="s">
        <v>599</v>
      </c>
      <c r="G55" s="12" t="s">
        <v>29</v>
      </c>
      <c r="H55" s="44">
        <v>6000</v>
      </c>
      <c r="I55" s="44"/>
      <c r="J55" s="44"/>
      <c r="K55" s="32"/>
      <c r="L55" s="76"/>
      <c r="M55" s="76"/>
      <c r="N55" s="32">
        <f>H55+I55+J55+K55+L55+M55</f>
        <v>6000</v>
      </c>
      <c r="O55" s="44">
        <v>643.42999999999995</v>
      </c>
      <c r="P55" s="76"/>
      <c r="Q55" s="76"/>
      <c r="R55" s="76"/>
      <c r="S55" s="32">
        <f>N55-O55-P55-Q55-R55</f>
        <v>5356.57</v>
      </c>
      <c r="T55" s="31">
        <v>1107961588</v>
      </c>
      <c r="U55" s="56" t="s">
        <v>600</v>
      </c>
      <c r="V55" s="56" t="s">
        <v>601</v>
      </c>
      <c r="W55" s="1" t="s">
        <v>527</v>
      </c>
      <c r="X55" s="1" t="s">
        <v>102</v>
      </c>
      <c r="Y55" s="56" t="s">
        <v>883</v>
      </c>
      <c r="Z55" s="56" t="s">
        <v>905</v>
      </c>
    </row>
    <row r="56" spans="1:31" ht="15.75">
      <c r="A56" s="31">
        <v>42</v>
      </c>
      <c r="B56" s="2" t="s">
        <v>662</v>
      </c>
      <c r="C56" s="3" t="s">
        <v>918</v>
      </c>
      <c r="D56" s="3" t="s">
        <v>105</v>
      </c>
      <c r="E56" s="4" t="s">
        <v>1016</v>
      </c>
      <c r="F56" s="4" t="s">
        <v>1017</v>
      </c>
      <c r="G56" s="4" t="s">
        <v>29</v>
      </c>
      <c r="H56" s="6">
        <v>6000</v>
      </c>
      <c r="I56" s="5"/>
      <c r="J56" s="5"/>
      <c r="K56" s="76"/>
      <c r="L56" s="76"/>
      <c r="M56" s="76"/>
      <c r="N56" s="44">
        <f t="shared" ref="N56" si="8">H56+I56+J56+K56+L56+M56</f>
        <v>6000</v>
      </c>
      <c r="O56" s="5">
        <v>643.42999999999995</v>
      </c>
      <c r="P56" s="76"/>
      <c r="Q56" s="76"/>
      <c r="R56" s="76"/>
      <c r="S56" s="32">
        <f t="shared" ref="S56" si="9">N56-O56-P56-Q56-R56</f>
        <v>5356.57</v>
      </c>
      <c r="T56" s="82" t="s">
        <v>754</v>
      </c>
      <c r="U56" s="12" t="s">
        <v>659</v>
      </c>
      <c r="V56" s="12" t="s">
        <v>660</v>
      </c>
      <c r="W56" s="31" t="s">
        <v>651</v>
      </c>
      <c r="X56" s="31" t="s">
        <v>102</v>
      </c>
      <c r="Y56" s="84" t="s">
        <v>907</v>
      </c>
    </row>
    <row r="57" spans="1:31" ht="15.75">
      <c r="A57" s="31">
        <v>43</v>
      </c>
      <c r="B57" s="23" t="s">
        <v>112</v>
      </c>
      <c r="C57" s="3" t="s">
        <v>107</v>
      </c>
      <c r="D57" s="3" t="s">
        <v>105</v>
      </c>
      <c r="E57" s="4" t="s">
        <v>36</v>
      </c>
      <c r="F57" s="4" t="s">
        <v>555</v>
      </c>
      <c r="G57" s="4" t="s">
        <v>33</v>
      </c>
      <c r="H57" s="6">
        <v>3442.37</v>
      </c>
      <c r="I57" s="5"/>
      <c r="J57" s="5"/>
      <c r="K57" s="32"/>
      <c r="L57" s="76"/>
      <c r="M57" s="32"/>
      <c r="N57" s="32">
        <f t="shared" ref="N57:N92" si="10">H57+I57+J57+K57+L57+M57</f>
        <v>3442.37</v>
      </c>
      <c r="O57" s="5">
        <v>128.03</v>
      </c>
      <c r="P57" s="76"/>
      <c r="Q57" s="76"/>
      <c r="R57" s="76"/>
      <c r="S57" s="32">
        <f t="shared" ref="S57:S92" si="11">N57-O57-P57-Q57-R57</f>
        <v>3314.3399999999997</v>
      </c>
      <c r="T57" s="39">
        <v>2937557892</v>
      </c>
      <c r="U57" s="60" t="s">
        <v>298</v>
      </c>
      <c r="V57" s="12" t="s">
        <v>113</v>
      </c>
      <c r="W57" s="8" t="s">
        <v>82</v>
      </c>
      <c r="X57" s="1" t="s">
        <v>102</v>
      </c>
      <c r="Y57" s="56" t="s">
        <v>906</v>
      </c>
      <c r="Z57" s="108"/>
      <c r="AA57" s="63"/>
      <c r="AB57" s="63"/>
    </row>
    <row r="58" spans="1:31" ht="15.75">
      <c r="A58" s="31">
        <v>44</v>
      </c>
      <c r="B58" s="2" t="s">
        <v>109</v>
      </c>
      <c r="C58" s="3" t="s">
        <v>360</v>
      </c>
      <c r="D58" s="3" t="s">
        <v>105</v>
      </c>
      <c r="E58" s="4" t="s">
        <v>36</v>
      </c>
      <c r="F58" s="4" t="s">
        <v>556</v>
      </c>
      <c r="G58" s="4" t="s">
        <v>33</v>
      </c>
      <c r="H58" s="6">
        <v>3142.44</v>
      </c>
      <c r="I58" s="5"/>
      <c r="J58" s="5"/>
      <c r="K58" s="32"/>
      <c r="L58" s="76"/>
      <c r="M58" s="32"/>
      <c r="N58" s="32">
        <f t="shared" si="10"/>
        <v>3142.44</v>
      </c>
      <c r="O58" s="5">
        <v>95.4</v>
      </c>
      <c r="P58" s="76"/>
      <c r="Q58" s="76"/>
      <c r="R58" s="76"/>
      <c r="S58" s="32">
        <f t="shared" si="11"/>
        <v>3047.04</v>
      </c>
      <c r="T58" s="39">
        <v>2726656099</v>
      </c>
      <c r="U58" s="12" t="s">
        <v>110</v>
      </c>
      <c r="V58" s="12" t="s">
        <v>111</v>
      </c>
      <c r="W58" s="77" t="s">
        <v>326</v>
      </c>
      <c r="X58" s="1" t="s">
        <v>102</v>
      </c>
      <c r="Y58" s="56" t="s">
        <v>907</v>
      </c>
      <c r="Z58" s="108"/>
      <c r="AA58" s="63"/>
      <c r="AB58" s="63"/>
    </row>
    <row r="59" spans="1:31" ht="15.75">
      <c r="A59" s="31">
        <v>45</v>
      </c>
      <c r="B59" s="2" t="s">
        <v>125</v>
      </c>
      <c r="C59" s="3" t="s">
        <v>126</v>
      </c>
      <c r="D59" s="3" t="s">
        <v>105</v>
      </c>
      <c r="E59" s="4" t="s">
        <v>36</v>
      </c>
      <c r="F59" s="4" t="s">
        <v>557</v>
      </c>
      <c r="G59" s="4" t="s">
        <v>33</v>
      </c>
      <c r="H59" s="6">
        <v>3142.44</v>
      </c>
      <c r="I59" s="5"/>
      <c r="J59" s="5"/>
      <c r="K59" s="32"/>
      <c r="L59" s="76"/>
      <c r="M59" s="32"/>
      <c r="N59" s="32">
        <f t="shared" si="10"/>
        <v>3142.44</v>
      </c>
      <c r="O59" s="5">
        <v>95.4</v>
      </c>
      <c r="P59" s="76"/>
      <c r="Q59" s="76"/>
      <c r="R59" s="76"/>
      <c r="S59" s="32">
        <f t="shared" si="11"/>
        <v>3047.04</v>
      </c>
      <c r="T59" s="39">
        <v>2757678312</v>
      </c>
      <c r="U59" s="25" t="s">
        <v>127</v>
      </c>
      <c r="V59" s="12" t="s">
        <v>128</v>
      </c>
      <c r="W59" s="77" t="s">
        <v>327</v>
      </c>
      <c r="X59" s="1" t="s">
        <v>102</v>
      </c>
      <c r="Y59" s="56" t="s">
        <v>926</v>
      </c>
      <c r="Z59" s="108"/>
      <c r="AA59" s="63"/>
      <c r="AB59" s="63"/>
    </row>
    <row r="60" spans="1:31" ht="15.75">
      <c r="A60" s="31">
        <v>46</v>
      </c>
      <c r="B60" s="2" t="s">
        <v>129</v>
      </c>
      <c r="C60" s="3" t="s">
        <v>126</v>
      </c>
      <c r="D60" s="3" t="s">
        <v>105</v>
      </c>
      <c r="E60" s="4" t="s">
        <v>36</v>
      </c>
      <c r="F60" s="4" t="s">
        <v>558</v>
      </c>
      <c r="G60" s="4" t="s">
        <v>33</v>
      </c>
      <c r="H60" s="6">
        <v>3142.44</v>
      </c>
      <c r="I60" s="5"/>
      <c r="J60" s="5"/>
      <c r="K60" s="32"/>
      <c r="L60" s="76"/>
      <c r="M60" s="32"/>
      <c r="N60" s="32">
        <f t="shared" si="10"/>
        <v>3142.44</v>
      </c>
      <c r="O60" s="5">
        <v>95.4</v>
      </c>
      <c r="P60" s="76"/>
      <c r="Q60" s="76"/>
      <c r="R60" s="76"/>
      <c r="S60" s="32">
        <f t="shared" si="11"/>
        <v>3047.04</v>
      </c>
      <c r="T60" s="41"/>
      <c r="U60" s="96" t="s">
        <v>130</v>
      </c>
      <c r="V60" s="96" t="s">
        <v>131</v>
      </c>
      <c r="W60" s="77" t="s">
        <v>327</v>
      </c>
      <c r="X60" s="1" t="s">
        <v>102</v>
      </c>
      <c r="Y60" s="56" t="s">
        <v>926</v>
      </c>
      <c r="Z60" s="108"/>
      <c r="AA60" s="63"/>
      <c r="AB60" s="63"/>
    </row>
    <row r="61" spans="1:31" ht="15.75">
      <c r="A61" s="31">
        <v>47</v>
      </c>
      <c r="B61" s="2" t="s">
        <v>106</v>
      </c>
      <c r="C61" s="3" t="s">
        <v>359</v>
      </c>
      <c r="D61" s="3" t="s">
        <v>105</v>
      </c>
      <c r="E61" s="4" t="s">
        <v>36</v>
      </c>
      <c r="F61" s="4" t="s">
        <v>561</v>
      </c>
      <c r="G61" s="4" t="s">
        <v>33</v>
      </c>
      <c r="H61" s="6">
        <v>3142.44</v>
      </c>
      <c r="I61" s="5"/>
      <c r="J61" s="5"/>
      <c r="K61" s="32"/>
      <c r="L61" s="76"/>
      <c r="M61" s="32"/>
      <c r="N61" s="32">
        <f t="shared" ref="N61" si="12">H61+I61+J61+K61+L61+M61</f>
        <v>3142.44</v>
      </c>
      <c r="O61" s="5">
        <v>95.4</v>
      </c>
      <c r="P61" s="76"/>
      <c r="Q61" s="76"/>
      <c r="R61" s="76"/>
      <c r="S61" s="32">
        <f t="shared" ref="S61" si="13">N61-O61-P61-Q61-R61</f>
        <v>3047.04</v>
      </c>
      <c r="T61" s="39">
        <v>2723074870</v>
      </c>
      <c r="U61" s="116" t="s">
        <v>108</v>
      </c>
      <c r="V61" s="116" t="s">
        <v>300</v>
      </c>
      <c r="W61" s="77" t="s">
        <v>326</v>
      </c>
      <c r="X61" s="1" t="s">
        <v>102</v>
      </c>
      <c r="Y61" s="56" t="s">
        <v>884</v>
      </c>
      <c r="Z61" s="108"/>
      <c r="AA61" s="63"/>
      <c r="AB61" s="63"/>
    </row>
    <row r="62" spans="1:31" ht="15.75">
      <c r="A62" s="31">
        <v>48</v>
      </c>
      <c r="B62" s="2" t="s">
        <v>114</v>
      </c>
      <c r="C62" s="3" t="s">
        <v>1044</v>
      </c>
      <c r="D62" s="3" t="s">
        <v>105</v>
      </c>
      <c r="E62" s="4" t="s">
        <v>36</v>
      </c>
      <c r="F62" s="4" t="s">
        <v>559</v>
      </c>
      <c r="G62" s="4" t="s">
        <v>115</v>
      </c>
      <c r="H62" s="5">
        <v>2842.51</v>
      </c>
      <c r="I62" s="5"/>
      <c r="J62" s="5"/>
      <c r="K62" s="32"/>
      <c r="L62" s="76"/>
      <c r="M62" s="32"/>
      <c r="N62" s="32">
        <f t="shared" si="10"/>
        <v>2842.51</v>
      </c>
      <c r="O62" s="5">
        <v>42.51</v>
      </c>
      <c r="P62" s="76"/>
      <c r="Q62" s="76"/>
      <c r="R62" s="76"/>
      <c r="S62" s="32">
        <f t="shared" si="11"/>
        <v>2800</v>
      </c>
      <c r="T62" s="39">
        <v>2937557906</v>
      </c>
      <c r="U62" s="59" t="s">
        <v>116</v>
      </c>
      <c r="V62" s="12" t="s">
        <v>117</v>
      </c>
      <c r="W62" s="77" t="s">
        <v>82</v>
      </c>
      <c r="X62" s="1" t="s">
        <v>102</v>
      </c>
      <c r="Y62" s="56" t="s">
        <v>907</v>
      </c>
      <c r="Z62" s="108"/>
      <c r="AA62" s="63"/>
      <c r="AB62" s="63"/>
    </row>
    <row r="63" spans="1:31" ht="15.75">
      <c r="A63" s="31">
        <v>49</v>
      </c>
      <c r="B63" s="2" t="s">
        <v>121</v>
      </c>
      <c r="C63" s="3" t="s">
        <v>122</v>
      </c>
      <c r="D63" s="3" t="s">
        <v>105</v>
      </c>
      <c r="E63" s="4" t="s">
        <v>36</v>
      </c>
      <c r="F63" s="4" t="s">
        <v>560</v>
      </c>
      <c r="G63" s="4" t="s">
        <v>361</v>
      </c>
      <c r="H63" s="6">
        <v>2601.3000000000002</v>
      </c>
      <c r="I63" s="5"/>
      <c r="J63" s="5"/>
      <c r="K63" s="32"/>
      <c r="L63" s="76"/>
      <c r="M63" s="32"/>
      <c r="N63" s="32">
        <f t="shared" si="10"/>
        <v>2601.3000000000002</v>
      </c>
      <c r="O63" s="5">
        <v>1.27</v>
      </c>
      <c r="P63" s="76"/>
      <c r="Q63" s="76"/>
      <c r="R63" s="76"/>
      <c r="S63" s="32">
        <f t="shared" si="11"/>
        <v>2600.0300000000002</v>
      </c>
      <c r="T63" s="39">
        <v>2943065456</v>
      </c>
      <c r="U63" s="59" t="s">
        <v>123</v>
      </c>
      <c r="V63" s="12" t="s">
        <v>124</v>
      </c>
      <c r="W63" s="77" t="s">
        <v>325</v>
      </c>
      <c r="X63" s="1" t="s">
        <v>102</v>
      </c>
      <c r="Y63" s="56" t="s">
        <v>906</v>
      </c>
      <c r="Z63" s="108"/>
      <c r="AA63" s="63"/>
      <c r="AB63" s="63"/>
    </row>
    <row r="64" spans="1:31" ht="15.75">
      <c r="A64" s="31">
        <v>50</v>
      </c>
      <c r="B64" s="2" t="s">
        <v>522</v>
      </c>
      <c r="C64" s="3" t="s">
        <v>628</v>
      </c>
      <c r="D64" s="3" t="s">
        <v>132</v>
      </c>
      <c r="E64" s="4" t="s">
        <v>36</v>
      </c>
      <c r="F64" s="4" t="s">
        <v>562</v>
      </c>
      <c r="G64" s="4" t="s">
        <v>29</v>
      </c>
      <c r="H64" s="6">
        <v>5159.5</v>
      </c>
      <c r="I64" s="5"/>
      <c r="J64" s="5"/>
      <c r="K64" s="32"/>
      <c r="L64" s="76"/>
      <c r="M64" s="76"/>
      <c r="N64" s="32">
        <f t="shared" si="10"/>
        <v>5159.5</v>
      </c>
      <c r="O64" s="5">
        <v>490.17</v>
      </c>
      <c r="P64" s="76"/>
      <c r="Q64" s="76"/>
      <c r="R64" s="76"/>
      <c r="S64" s="32">
        <f t="shared" si="11"/>
        <v>4669.33</v>
      </c>
      <c r="T64" s="41"/>
      <c r="U64" s="59" t="s">
        <v>615</v>
      </c>
      <c r="V64" s="12" t="s">
        <v>614</v>
      </c>
      <c r="W64" s="8" t="s">
        <v>527</v>
      </c>
      <c r="X64" s="1" t="s">
        <v>102</v>
      </c>
      <c r="Y64" s="56" t="s">
        <v>907</v>
      </c>
    </row>
    <row r="65" spans="1:29" ht="15.75">
      <c r="A65" s="31">
        <v>51</v>
      </c>
      <c r="B65" s="2" t="s">
        <v>524</v>
      </c>
      <c r="C65" s="3" t="s">
        <v>630</v>
      </c>
      <c r="D65" s="3" t="s">
        <v>470</v>
      </c>
      <c r="E65" s="4" t="s">
        <v>36</v>
      </c>
      <c r="F65" s="4" t="s">
        <v>563</v>
      </c>
      <c r="G65" s="4" t="s">
        <v>29</v>
      </c>
      <c r="H65" s="6">
        <v>4555</v>
      </c>
      <c r="I65" s="5"/>
      <c r="J65" s="5"/>
      <c r="K65" s="32"/>
      <c r="L65" s="32"/>
      <c r="M65" s="32"/>
      <c r="N65" s="32">
        <f t="shared" si="10"/>
        <v>4555</v>
      </c>
      <c r="O65" s="5">
        <v>389.38</v>
      </c>
      <c r="P65" s="32"/>
      <c r="Q65" s="5"/>
      <c r="R65" s="76"/>
      <c r="S65" s="32">
        <f t="shared" si="11"/>
        <v>4165.62</v>
      </c>
      <c r="T65" s="39">
        <v>2990679836</v>
      </c>
      <c r="U65" s="12" t="s">
        <v>653</v>
      </c>
      <c r="V65" s="12" t="s">
        <v>652</v>
      </c>
      <c r="W65" s="8" t="s">
        <v>527</v>
      </c>
      <c r="X65" s="1" t="s">
        <v>102</v>
      </c>
      <c r="Y65" s="56" t="s">
        <v>886</v>
      </c>
      <c r="Z65" s="56" t="s">
        <v>147</v>
      </c>
    </row>
    <row r="66" spans="1:29" ht="15.75">
      <c r="A66" s="31">
        <v>52</v>
      </c>
      <c r="B66" s="2" t="s">
        <v>138</v>
      </c>
      <c r="C66" s="3" t="s">
        <v>628</v>
      </c>
      <c r="D66" s="3" t="s">
        <v>134</v>
      </c>
      <c r="E66" s="4" t="s">
        <v>36</v>
      </c>
      <c r="F66" s="4" t="s">
        <v>1045</v>
      </c>
      <c r="G66" s="56" t="s">
        <v>29</v>
      </c>
      <c r="H66" s="6">
        <v>5159.5</v>
      </c>
      <c r="I66" s="9"/>
      <c r="J66" s="9"/>
      <c r="K66" s="67"/>
      <c r="L66" s="9"/>
      <c r="M66" s="9"/>
      <c r="N66" s="9">
        <f t="shared" si="10"/>
        <v>5159.5</v>
      </c>
      <c r="O66" s="5">
        <v>490.17</v>
      </c>
      <c r="P66" s="9"/>
      <c r="Q66" s="9"/>
      <c r="R66" s="9"/>
      <c r="S66" s="32">
        <f t="shared" si="11"/>
        <v>4669.33</v>
      </c>
      <c r="T66" s="25">
        <v>2957069774</v>
      </c>
      <c r="U66" s="4" t="s">
        <v>140</v>
      </c>
      <c r="V66" s="12" t="s">
        <v>141</v>
      </c>
      <c r="W66" s="8" t="s">
        <v>330</v>
      </c>
      <c r="X66" s="8" t="s">
        <v>102</v>
      </c>
      <c r="Y66" s="56" t="s">
        <v>886</v>
      </c>
      <c r="Z66" s="56" t="s">
        <v>925</v>
      </c>
      <c r="AB66" s="63"/>
    </row>
    <row r="67" spans="1:29" ht="15.75">
      <c r="A67" s="31">
        <v>53</v>
      </c>
      <c r="B67" s="2" t="s">
        <v>135</v>
      </c>
      <c r="C67" s="3" t="s">
        <v>133</v>
      </c>
      <c r="D67" s="3" t="s">
        <v>134</v>
      </c>
      <c r="E67" s="4" t="s">
        <v>36</v>
      </c>
      <c r="F67" s="4" t="s">
        <v>564</v>
      </c>
      <c r="G67" s="4" t="s">
        <v>62</v>
      </c>
      <c r="H67" s="5">
        <v>4357.84</v>
      </c>
      <c r="I67" s="5"/>
      <c r="J67" s="5"/>
      <c r="K67" s="32"/>
      <c r="L67" s="32"/>
      <c r="M67" s="32"/>
      <c r="N67" s="32">
        <f t="shared" si="10"/>
        <v>4357.84</v>
      </c>
      <c r="O67" s="5">
        <v>357.84</v>
      </c>
      <c r="P67" s="76"/>
      <c r="Q67" s="76"/>
      <c r="R67" s="76"/>
      <c r="S67" s="32">
        <f t="shared" si="11"/>
        <v>4000</v>
      </c>
      <c r="T67" s="39">
        <v>2971977350</v>
      </c>
      <c r="U67" s="4" t="s">
        <v>136</v>
      </c>
      <c r="V67" s="4" t="s">
        <v>137</v>
      </c>
      <c r="W67" s="8" t="s">
        <v>329</v>
      </c>
      <c r="X67" s="1" t="s">
        <v>102</v>
      </c>
      <c r="Y67" s="56" t="s">
        <v>883</v>
      </c>
      <c r="Z67" s="108" t="s">
        <v>908</v>
      </c>
      <c r="AA67" s="63"/>
      <c r="AB67" s="63"/>
    </row>
    <row r="68" spans="1:29" ht="15.75">
      <c r="A68" s="31">
        <v>54</v>
      </c>
      <c r="B68" s="2" t="s">
        <v>280</v>
      </c>
      <c r="C68" s="3" t="s">
        <v>139</v>
      </c>
      <c r="D68" s="3" t="s">
        <v>134</v>
      </c>
      <c r="E68" s="4" t="s">
        <v>36</v>
      </c>
      <c r="F68" s="4" t="s">
        <v>565</v>
      </c>
      <c r="G68" s="4" t="s">
        <v>62</v>
      </c>
      <c r="H68" s="6">
        <v>3391.5</v>
      </c>
      <c r="I68" s="5"/>
      <c r="J68" s="5"/>
      <c r="K68" s="32"/>
      <c r="L68" s="32"/>
      <c r="M68" s="32"/>
      <c r="N68" s="32">
        <f t="shared" si="10"/>
        <v>3391.5</v>
      </c>
      <c r="O68" s="5">
        <v>122.49</v>
      </c>
      <c r="P68" s="76"/>
      <c r="Q68" s="76"/>
      <c r="R68" s="76"/>
      <c r="S68" s="32">
        <f t="shared" si="11"/>
        <v>3269.01</v>
      </c>
      <c r="T68" s="31">
        <v>1437957130</v>
      </c>
      <c r="U68" s="4" t="s">
        <v>281</v>
      </c>
      <c r="V68" s="96" t="s">
        <v>282</v>
      </c>
      <c r="W68" s="8" t="s">
        <v>356</v>
      </c>
      <c r="X68" s="1" t="s">
        <v>102</v>
      </c>
      <c r="Y68" s="56" t="s">
        <v>886</v>
      </c>
      <c r="Z68" s="108" t="s">
        <v>909</v>
      </c>
      <c r="AA68" s="63"/>
      <c r="AB68" s="63"/>
    </row>
    <row r="69" spans="1:29" ht="15.75">
      <c r="A69" s="31">
        <v>55</v>
      </c>
      <c r="B69" s="2" t="s">
        <v>142</v>
      </c>
      <c r="C69" s="3" t="s">
        <v>143</v>
      </c>
      <c r="D69" s="3" t="s">
        <v>134</v>
      </c>
      <c r="E69" s="4" t="s">
        <v>36</v>
      </c>
      <c r="F69" s="4" t="s">
        <v>566</v>
      </c>
      <c r="G69" s="4" t="s">
        <v>33</v>
      </c>
      <c r="H69" s="6">
        <v>3201.86</v>
      </c>
      <c r="I69" s="5"/>
      <c r="J69" s="5"/>
      <c r="K69" s="32"/>
      <c r="L69" s="32"/>
      <c r="M69" s="32"/>
      <c r="N69" s="32">
        <f t="shared" si="10"/>
        <v>3201.86</v>
      </c>
      <c r="O69" s="5">
        <v>101.86</v>
      </c>
      <c r="P69" s="76"/>
      <c r="Q69" s="76"/>
      <c r="R69" s="76"/>
      <c r="S69" s="32">
        <f t="shared" si="11"/>
        <v>3100</v>
      </c>
      <c r="T69" s="39">
        <v>2993595617</v>
      </c>
      <c r="U69" s="4" t="s">
        <v>144</v>
      </c>
      <c r="V69" s="4" t="s">
        <v>145</v>
      </c>
      <c r="W69" s="8" t="s">
        <v>331</v>
      </c>
      <c r="X69" s="1" t="s">
        <v>102</v>
      </c>
      <c r="Y69" s="56" t="s">
        <v>886</v>
      </c>
      <c r="Z69" s="108"/>
      <c r="AA69" s="63"/>
      <c r="AB69" s="63"/>
    </row>
    <row r="70" spans="1:29" ht="15.75">
      <c r="A70" s="31">
        <v>56</v>
      </c>
      <c r="B70" s="121" t="s">
        <v>396</v>
      </c>
      <c r="C70" s="3" t="s">
        <v>143</v>
      </c>
      <c r="D70" s="3" t="s">
        <v>134</v>
      </c>
      <c r="E70" s="4" t="s">
        <v>36</v>
      </c>
      <c r="F70" s="4" t="s">
        <v>567</v>
      </c>
      <c r="G70" s="4" t="s">
        <v>33</v>
      </c>
      <c r="H70" s="6">
        <v>3201.86</v>
      </c>
      <c r="I70" s="5"/>
      <c r="J70" s="5"/>
      <c r="K70" s="32"/>
      <c r="L70" s="32">
        <v>640.37</v>
      </c>
      <c r="M70" s="32"/>
      <c r="N70" s="32">
        <f t="shared" si="10"/>
        <v>3842.23</v>
      </c>
      <c r="O70" s="5">
        <v>296.69</v>
      </c>
      <c r="P70" s="76"/>
      <c r="Q70" s="76"/>
      <c r="R70" s="76"/>
      <c r="S70" s="32">
        <f t="shared" si="11"/>
        <v>3545.54</v>
      </c>
      <c r="T70" s="39">
        <v>2980283193</v>
      </c>
      <c r="U70" s="4" t="s">
        <v>397</v>
      </c>
      <c r="V70" s="4" t="s">
        <v>398</v>
      </c>
      <c r="W70" s="8" t="s">
        <v>399</v>
      </c>
      <c r="X70" s="1" t="s">
        <v>102</v>
      </c>
      <c r="Y70" s="56" t="s">
        <v>886</v>
      </c>
      <c r="Z70" s="108" t="s">
        <v>909</v>
      </c>
      <c r="AA70" s="63"/>
      <c r="AB70" s="63"/>
    </row>
    <row r="71" spans="1:29" ht="15.75">
      <c r="A71" s="31">
        <v>57</v>
      </c>
      <c r="B71" s="2" t="s">
        <v>149</v>
      </c>
      <c r="C71" s="3" t="s">
        <v>143</v>
      </c>
      <c r="D71" s="3" t="s">
        <v>134</v>
      </c>
      <c r="E71" s="4" t="s">
        <v>36</v>
      </c>
      <c r="F71" s="4" t="s">
        <v>568</v>
      </c>
      <c r="G71" s="4" t="s">
        <v>33</v>
      </c>
      <c r="H71" s="6">
        <v>3201.86</v>
      </c>
      <c r="I71" s="5"/>
      <c r="J71" s="5"/>
      <c r="K71" s="32"/>
      <c r="L71" s="76"/>
      <c r="M71" s="32"/>
      <c r="N71" s="32">
        <f t="shared" si="10"/>
        <v>3201.86</v>
      </c>
      <c r="O71" s="5">
        <v>101.86</v>
      </c>
      <c r="P71" s="76"/>
      <c r="Q71" s="76"/>
      <c r="R71" s="76"/>
      <c r="S71" s="32">
        <f t="shared" si="11"/>
        <v>3100</v>
      </c>
      <c r="T71" s="39">
        <v>2937557795</v>
      </c>
      <c r="U71" s="4" t="s">
        <v>150</v>
      </c>
      <c r="V71" s="4" t="s">
        <v>151</v>
      </c>
      <c r="W71" s="8" t="s">
        <v>327</v>
      </c>
      <c r="X71" s="1" t="s">
        <v>102</v>
      </c>
      <c r="Z71" s="108"/>
      <c r="AA71" s="63"/>
      <c r="AB71" s="63"/>
    </row>
    <row r="72" spans="1:29" ht="15.75">
      <c r="A72" s="31">
        <v>58</v>
      </c>
      <c r="B72" s="2" t="s">
        <v>448</v>
      </c>
      <c r="C72" s="3" t="s">
        <v>143</v>
      </c>
      <c r="D72" s="3" t="s">
        <v>134</v>
      </c>
      <c r="E72" s="4" t="s">
        <v>36</v>
      </c>
      <c r="F72" s="4" t="s">
        <v>569</v>
      </c>
      <c r="G72" s="4" t="s">
        <v>33</v>
      </c>
      <c r="H72" s="6">
        <v>3201.86</v>
      </c>
      <c r="I72" s="5"/>
      <c r="J72" s="5"/>
      <c r="K72" s="32"/>
      <c r="L72" s="76"/>
      <c r="M72" s="32"/>
      <c r="N72" s="32">
        <f t="shared" si="10"/>
        <v>3201.86</v>
      </c>
      <c r="O72" s="5">
        <v>101.86</v>
      </c>
      <c r="P72" s="76"/>
      <c r="Q72" s="76"/>
      <c r="R72" s="76"/>
      <c r="S72" s="32">
        <f t="shared" si="11"/>
        <v>3100</v>
      </c>
      <c r="T72" s="39">
        <v>2893136620</v>
      </c>
      <c r="U72" s="4" t="s">
        <v>449</v>
      </c>
      <c r="V72" s="4" t="s">
        <v>450</v>
      </c>
      <c r="W72" s="8" t="s">
        <v>30</v>
      </c>
      <c r="X72" s="1" t="s">
        <v>102</v>
      </c>
      <c r="Y72" s="56" t="s">
        <v>886</v>
      </c>
      <c r="Z72" s="108" t="s">
        <v>909</v>
      </c>
      <c r="AA72" s="63"/>
      <c r="AB72" s="63"/>
    </row>
    <row r="73" spans="1:29" ht="15.75">
      <c r="A73" s="31">
        <v>59</v>
      </c>
      <c r="B73" s="2" t="s">
        <v>152</v>
      </c>
      <c r="C73" s="3" t="s">
        <v>147</v>
      </c>
      <c r="D73" s="3" t="s">
        <v>134</v>
      </c>
      <c r="E73" s="4" t="s">
        <v>36</v>
      </c>
      <c r="F73" s="4" t="s">
        <v>570</v>
      </c>
      <c r="G73" s="4" t="s">
        <v>33</v>
      </c>
      <c r="H73" s="5">
        <v>3225.85</v>
      </c>
      <c r="I73" s="5"/>
      <c r="J73" s="5"/>
      <c r="K73" s="32"/>
      <c r="L73" s="76"/>
      <c r="M73" s="32"/>
      <c r="N73" s="32">
        <f t="shared" si="10"/>
        <v>3225.85</v>
      </c>
      <c r="O73" s="5">
        <v>104.47</v>
      </c>
      <c r="P73" s="76"/>
      <c r="Q73" s="76"/>
      <c r="R73" s="76"/>
      <c r="S73" s="32">
        <f t="shared" si="11"/>
        <v>3121.38</v>
      </c>
      <c r="T73" s="39">
        <v>2895140765</v>
      </c>
      <c r="U73" s="4" t="s">
        <v>153</v>
      </c>
      <c r="V73" s="4" t="s">
        <v>154</v>
      </c>
      <c r="W73" s="8" t="s">
        <v>155</v>
      </c>
      <c r="X73" s="1" t="s">
        <v>102</v>
      </c>
      <c r="Y73" s="56" t="s">
        <v>886</v>
      </c>
      <c r="Z73" s="108" t="s">
        <v>910</v>
      </c>
    </row>
    <row r="74" spans="1:29" ht="15.75">
      <c r="A74" s="31">
        <v>60</v>
      </c>
      <c r="B74" s="2" t="s">
        <v>146</v>
      </c>
      <c r="C74" s="3" t="s">
        <v>147</v>
      </c>
      <c r="D74" s="3" t="s">
        <v>134</v>
      </c>
      <c r="E74" s="4" t="s">
        <v>36</v>
      </c>
      <c r="F74" s="4" t="s">
        <v>571</v>
      </c>
      <c r="G74" s="4" t="s">
        <v>33</v>
      </c>
      <c r="H74" s="5">
        <v>3225.85</v>
      </c>
      <c r="I74" s="5"/>
      <c r="J74" s="5"/>
      <c r="K74" s="32"/>
      <c r="L74" s="76"/>
      <c r="M74" s="76"/>
      <c r="N74" s="32">
        <f t="shared" si="10"/>
        <v>3225.85</v>
      </c>
      <c r="O74" s="5">
        <v>104.47</v>
      </c>
      <c r="P74" s="76"/>
      <c r="Q74" s="76"/>
      <c r="R74" s="76"/>
      <c r="S74" s="32">
        <f t="shared" si="11"/>
        <v>3121.38</v>
      </c>
      <c r="T74" s="39">
        <v>2997864442</v>
      </c>
      <c r="U74" s="4" t="s">
        <v>299</v>
      </c>
      <c r="V74" s="96" t="s">
        <v>148</v>
      </c>
      <c r="W74" s="8" t="s">
        <v>34</v>
      </c>
      <c r="X74" s="1" t="s">
        <v>102</v>
      </c>
      <c r="Y74" s="56" t="s">
        <v>886</v>
      </c>
      <c r="Z74" s="56" t="s">
        <v>910</v>
      </c>
    </row>
    <row r="75" spans="1:29" ht="15.75">
      <c r="A75" s="31">
        <v>61</v>
      </c>
      <c r="B75" s="121" t="s">
        <v>156</v>
      </c>
      <c r="C75" s="3" t="s">
        <v>147</v>
      </c>
      <c r="D75" s="3" t="s">
        <v>134</v>
      </c>
      <c r="E75" s="4" t="s">
        <v>36</v>
      </c>
      <c r="F75" s="4" t="s">
        <v>572</v>
      </c>
      <c r="G75" s="4" t="s">
        <v>33</v>
      </c>
      <c r="H75" s="5">
        <v>3225.85</v>
      </c>
      <c r="I75" s="5"/>
      <c r="J75" s="5"/>
      <c r="K75" s="32"/>
      <c r="L75" s="76">
        <v>645.16999999999996</v>
      </c>
      <c r="M75" s="76"/>
      <c r="N75" s="32">
        <f t="shared" si="10"/>
        <v>3871.02</v>
      </c>
      <c r="O75" s="5">
        <v>299.83999999999997</v>
      </c>
      <c r="P75" s="76"/>
      <c r="Q75" s="76"/>
      <c r="R75" s="76"/>
      <c r="S75" s="32">
        <f t="shared" si="11"/>
        <v>3571.18</v>
      </c>
      <c r="T75" s="39">
        <v>2757273150</v>
      </c>
      <c r="U75" s="59" t="s">
        <v>157</v>
      </c>
      <c r="V75" s="4" t="s">
        <v>158</v>
      </c>
      <c r="W75" s="8" t="s">
        <v>30</v>
      </c>
      <c r="X75" s="1" t="s">
        <v>102</v>
      </c>
    </row>
    <row r="76" spans="1:29" ht="15.75">
      <c r="A76" s="31">
        <v>62</v>
      </c>
      <c r="B76" s="2" t="s">
        <v>159</v>
      </c>
      <c r="C76" s="3" t="s">
        <v>59</v>
      </c>
      <c r="D76" s="3" t="s">
        <v>160</v>
      </c>
      <c r="E76" s="4" t="s">
        <v>36</v>
      </c>
      <c r="F76" s="4" t="s">
        <v>573</v>
      </c>
      <c r="G76" s="4" t="s">
        <v>29</v>
      </c>
      <c r="H76" s="6">
        <v>6933.9</v>
      </c>
      <c r="I76" s="5"/>
      <c r="J76" s="5"/>
      <c r="K76" s="32"/>
      <c r="L76" s="76"/>
      <c r="M76" s="76"/>
      <c r="N76" s="32">
        <f t="shared" si="10"/>
        <v>6933.9</v>
      </c>
      <c r="O76" s="5">
        <v>842.91</v>
      </c>
      <c r="P76" s="76"/>
      <c r="Q76" s="76"/>
      <c r="R76" s="76"/>
      <c r="S76" s="32">
        <f t="shared" si="11"/>
        <v>6090.99</v>
      </c>
      <c r="T76" s="39">
        <v>2961073818</v>
      </c>
      <c r="U76" s="12" t="s">
        <v>161</v>
      </c>
      <c r="V76" s="12" t="s">
        <v>162</v>
      </c>
      <c r="W76" s="8" t="s">
        <v>30</v>
      </c>
      <c r="X76" s="1" t="s">
        <v>102</v>
      </c>
      <c r="Y76" s="56" t="s">
        <v>886</v>
      </c>
      <c r="Z76" s="56" t="s">
        <v>928</v>
      </c>
      <c r="AA76" s="63"/>
      <c r="AB76" s="63"/>
    </row>
    <row r="77" spans="1:29" ht="15.75">
      <c r="A77" s="31">
        <v>63</v>
      </c>
      <c r="B77" s="2" t="s">
        <v>163</v>
      </c>
      <c r="C77" s="3" t="s">
        <v>269</v>
      </c>
      <c r="D77" s="3" t="s">
        <v>160</v>
      </c>
      <c r="E77" s="4" t="s">
        <v>36</v>
      </c>
      <c r="F77" s="4" t="s">
        <v>574</v>
      </c>
      <c r="G77" s="4" t="s">
        <v>62</v>
      </c>
      <c r="H77" s="20">
        <v>3554.24</v>
      </c>
      <c r="I77" s="20"/>
      <c r="J77" s="20"/>
      <c r="K77" s="32"/>
      <c r="L77" s="76"/>
      <c r="M77" s="32"/>
      <c r="N77" s="32">
        <f t="shared" si="10"/>
        <v>3554.24</v>
      </c>
      <c r="O77" s="20">
        <v>157.9</v>
      </c>
      <c r="P77" s="76"/>
      <c r="Q77" s="76"/>
      <c r="R77" s="76"/>
      <c r="S77" s="32">
        <f t="shared" si="11"/>
        <v>3396.3399999999997</v>
      </c>
      <c r="T77" s="39">
        <v>2937558015</v>
      </c>
      <c r="U77" s="4" t="s">
        <v>164</v>
      </c>
      <c r="V77" s="4" t="s">
        <v>165</v>
      </c>
      <c r="W77" s="8" t="s">
        <v>30</v>
      </c>
      <c r="X77" s="1" t="s">
        <v>102</v>
      </c>
      <c r="Y77" s="56" t="s">
        <v>906</v>
      </c>
      <c r="Z77" s="108"/>
      <c r="AA77" s="63"/>
      <c r="AB77" s="63"/>
    </row>
    <row r="78" spans="1:29" ht="15.75">
      <c r="A78" s="31">
        <v>64</v>
      </c>
      <c r="B78" s="2" t="s">
        <v>187</v>
      </c>
      <c r="C78" s="3" t="s">
        <v>270</v>
      </c>
      <c r="D78" s="3" t="s">
        <v>160</v>
      </c>
      <c r="E78" s="4" t="s">
        <v>36</v>
      </c>
      <c r="F78" s="4" t="s">
        <v>575</v>
      </c>
      <c r="G78" s="4" t="s">
        <v>33</v>
      </c>
      <c r="H78" s="6">
        <v>2987.45</v>
      </c>
      <c r="I78" s="5"/>
      <c r="J78" s="5"/>
      <c r="K78" s="32"/>
      <c r="L78" s="32"/>
      <c r="M78" s="32"/>
      <c r="N78" s="32">
        <f t="shared" si="10"/>
        <v>2987.45</v>
      </c>
      <c r="O78" s="5">
        <v>58.28</v>
      </c>
      <c r="P78" s="32"/>
      <c r="Q78" s="32"/>
      <c r="R78" s="32"/>
      <c r="S78" s="32">
        <f t="shared" si="11"/>
        <v>2929.1699999999996</v>
      </c>
      <c r="T78" s="39">
        <v>2744843398</v>
      </c>
      <c r="U78" s="4" t="s">
        <v>188</v>
      </c>
      <c r="V78" s="4" t="s">
        <v>189</v>
      </c>
      <c r="W78" s="31" t="s">
        <v>332</v>
      </c>
      <c r="X78" s="1" t="s">
        <v>102</v>
      </c>
      <c r="Y78" s="56" t="s">
        <v>907</v>
      </c>
      <c r="Z78" s="108"/>
      <c r="AA78" s="63"/>
      <c r="AB78" s="63"/>
      <c r="AC78" s="63"/>
    </row>
    <row r="79" spans="1:29" ht="15.75">
      <c r="A79" s="31">
        <v>65</v>
      </c>
      <c r="B79" s="2" t="s">
        <v>166</v>
      </c>
      <c r="C79" s="3" t="s">
        <v>270</v>
      </c>
      <c r="D79" s="3" t="s">
        <v>160</v>
      </c>
      <c r="E79" s="4" t="s">
        <v>36</v>
      </c>
      <c r="F79" s="4" t="s">
        <v>581</v>
      </c>
      <c r="G79" s="4" t="s">
        <v>115</v>
      </c>
      <c r="H79" s="6">
        <v>2987.45</v>
      </c>
      <c r="I79" s="5"/>
      <c r="J79" s="5"/>
      <c r="K79" s="32"/>
      <c r="L79" s="32"/>
      <c r="M79" s="32"/>
      <c r="N79" s="32">
        <f t="shared" ref="N79" si="14">H79+I79+J79+K79+L79+M79</f>
        <v>2987.45</v>
      </c>
      <c r="O79" s="20">
        <v>58.28</v>
      </c>
      <c r="P79" s="32"/>
      <c r="Q79" s="32"/>
      <c r="R79" s="32"/>
      <c r="S79" s="32">
        <f t="shared" ref="S79" si="15">N79-O79-P79-Q79-R79</f>
        <v>2929.1699999999996</v>
      </c>
      <c r="T79" s="39">
        <v>2943065359</v>
      </c>
      <c r="U79" s="4" t="s">
        <v>167</v>
      </c>
      <c r="V79" s="4" t="s">
        <v>168</v>
      </c>
      <c r="W79" s="31" t="s">
        <v>325</v>
      </c>
      <c r="X79" s="1" t="s">
        <v>102</v>
      </c>
      <c r="Y79" s="56" t="s">
        <v>907</v>
      </c>
      <c r="Z79" s="108"/>
      <c r="AA79" s="63"/>
      <c r="AB79" s="63"/>
    </row>
    <row r="80" spans="1:29" ht="15.75">
      <c r="A80" s="31">
        <v>66</v>
      </c>
      <c r="B80" s="2" t="s">
        <v>182</v>
      </c>
      <c r="C80" s="3" t="s">
        <v>183</v>
      </c>
      <c r="D80" s="3" t="s">
        <v>160</v>
      </c>
      <c r="E80" s="4" t="s">
        <v>36</v>
      </c>
      <c r="F80" s="4" t="s">
        <v>578</v>
      </c>
      <c r="G80" s="4" t="s">
        <v>62</v>
      </c>
      <c r="H80" s="6">
        <v>4569.1499999999996</v>
      </c>
      <c r="I80" s="5"/>
      <c r="J80" s="5"/>
      <c r="K80" s="32"/>
      <c r="L80" s="76"/>
      <c r="M80" s="76"/>
      <c r="N80" s="32">
        <f t="shared" si="10"/>
        <v>4569.1499999999996</v>
      </c>
      <c r="O80" s="5">
        <v>391.65</v>
      </c>
      <c r="P80" s="76"/>
      <c r="Q80" s="76"/>
      <c r="R80" s="76"/>
      <c r="S80" s="32">
        <f t="shared" si="11"/>
        <v>4177.5</v>
      </c>
      <c r="T80" s="39">
        <v>2923763366</v>
      </c>
      <c r="U80" s="25" t="s">
        <v>184</v>
      </c>
      <c r="V80" s="60" t="s">
        <v>185</v>
      </c>
      <c r="W80" s="8" t="s">
        <v>186</v>
      </c>
      <c r="X80" s="1" t="s">
        <v>102</v>
      </c>
      <c r="Y80" s="56" t="s">
        <v>886</v>
      </c>
      <c r="Z80" s="56" t="s">
        <v>183</v>
      </c>
    </row>
    <row r="81" spans="1:28" ht="15.75">
      <c r="A81" s="31">
        <v>67</v>
      </c>
      <c r="B81" s="2" t="s">
        <v>287</v>
      </c>
      <c r="C81" s="3" t="s">
        <v>183</v>
      </c>
      <c r="D81" s="3" t="s">
        <v>160</v>
      </c>
      <c r="E81" s="4" t="s">
        <v>36</v>
      </c>
      <c r="F81" s="4" t="s">
        <v>579</v>
      </c>
      <c r="G81" s="4" t="s">
        <v>62</v>
      </c>
      <c r="H81" s="6">
        <v>5340.5</v>
      </c>
      <c r="I81" s="5"/>
      <c r="J81" s="5"/>
      <c r="K81" s="32"/>
      <c r="L81" s="76"/>
      <c r="M81" s="76"/>
      <c r="N81" s="32">
        <f t="shared" si="10"/>
        <v>5340.5</v>
      </c>
      <c r="O81" s="5">
        <v>522.61</v>
      </c>
      <c r="P81" s="76"/>
      <c r="Q81" s="76"/>
      <c r="R81" s="76"/>
      <c r="S81" s="32">
        <f t="shared" si="11"/>
        <v>4817.8900000000003</v>
      </c>
      <c r="T81" s="39">
        <v>2937557825</v>
      </c>
      <c r="U81" s="59" t="s">
        <v>288</v>
      </c>
      <c r="V81" s="96" t="s">
        <v>289</v>
      </c>
      <c r="W81" s="8" t="s">
        <v>333</v>
      </c>
      <c r="X81" s="1" t="s">
        <v>102</v>
      </c>
      <c r="Y81" s="56" t="s">
        <v>886</v>
      </c>
      <c r="Z81" s="56" t="s">
        <v>929</v>
      </c>
    </row>
    <row r="82" spans="1:28" ht="15.75">
      <c r="A82" s="31">
        <v>68</v>
      </c>
      <c r="B82" s="2" t="s">
        <v>176</v>
      </c>
      <c r="C82" s="3" t="s">
        <v>1047</v>
      </c>
      <c r="D82" s="3" t="s">
        <v>160</v>
      </c>
      <c r="E82" s="4" t="s">
        <v>36</v>
      </c>
      <c r="F82" s="4" t="s">
        <v>580</v>
      </c>
      <c r="G82" s="4" t="s">
        <v>33</v>
      </c>
      <c r="H82" s="6">
        <v>3391.5</v>
      </c>
      <c r="I82" s="5"/>
      <c r="J82" s="5"/>
      <c r="K82" s="32"/>
      <c r="L82" s="32"/>
      <c r="M82" s="32"/>
      <c r="N82" s="32">
        <f t="shared" si="10"/>
        <v>3391.5</v>
      </c>
      <c r="O82" s="5">
        <v>122.49</v>
      </c>
      <c r="P82" s="32"/>
      <c r="Q82" s="32"/>
      <c r="R82" s="32"/>
      <c r="S82" s="32">
        <f t="shared" si="11"/>
        <v>3269.01</v>
      </c>
      <c r="T82" s="39">
        <v>2937557523</v>
      </c>
      <c r="U82" s="4" t="s">
        <v>177</v>
      </c>
      <c r="V82" s="4" t="s">
        <v>178</v>
      </c>
      <c r="W82" s="31" t="s">
        <v>327</v>
      </c>
      <c r="X82" s="1" t="s">
        <v>102</v>
      </c>
      <c r="Y82" s="56" t="s">
        <v>907</v>
      </c>
      <c r="Z82" s="108"/>
      <c r="AA82" s="63"/>
      <c r="AB82" s="63"/>
    </row>
    <row r="83" spans="1:28" ht="15.75">
      <c r="A83" s="31">
        <v>69</v>
      </c>
      <c r="B83" s="121" t="s">
        <v>190</v>
      </c>
      <c r="C83" s="3" t="s">
        <v>358</v>
      </c>
      <c r="D83" s="3" t="s">
        <v>160</v>
      </c>
      <c r="E83" s="4" t="s">
        <v>36</v>
      </c>
      <c r="F83" s="4" t="s">
        <v>576</v>
      </c>
      <c r="G83" s="4" t="s">
        <v>33</v>
      </c>
      <c r="H83" s="6">
        <v>2987.45</v>
      </c>
      <c r="I83" s="5"/>
      <c r="J83" s="5"/>
      <c r="K83" s="32"/>
      <c r="L83" s="32"/>
      <c r="M83" s="32"/>
      <c r="N83" s="32">
        <f t="shared" ref="N83" si="16">H83+I83+J83+K83+L83+M83</f>
        <v>2987.45</v>
      </c>
      <c r="O83" s="5">
        <v>58.28</v>
      </c>
      <c r="P83" s="32"/>
      <c r="Q83" s="32">
        <v>500</v>
      </c>
      <c r="R83" s="32"/>
      <c r="S83" s="32">
        <f t="shared" ref="S83" si="17">N83-O83-P83-Q83-R83</f>
        <v>2429.1699999999996</v>
      </c>
      <c r="T83" s="39">
        <v>2791022792</v>
      </c>
      <c r="U83" s="4" t="s">
        <v>191</v>
      </c>
      <c r="V83" s="4" t="s">
        <v>192</v>
      </c>
      <c r="W83" s="31" t="s">
        <v>82</v>
      </c>
      <c r="X83" s="1" t="s">
        <v>102</v>
      </c>
      <c r="Y83" s="56" t="s">
        <v>906</v>
      </c>
      <c r="Z83" s="108"/>
      <c r="AA83" s="63"/>
      <c r="AB83" s="63"/>
    </row>
    <row r="84" spans="1:28" ht="15.75">
      <c r="A84" s="31">
        <v>70</v>
      </c>
      <c r="B84" s="2" t="s">
        <v>49</v>
      </c>
      <c r="C84" s="3" t="s">
        <v>721</v>
      </c>
      <c r="D84" s="3" t="s">
        <v>160</v>
      </c>
      <c r="E84" s="4" t="s">
        <v>36</v>
      </c>
      <c r="F84" s="4" t="s">
        <v>539</v>
      </c>
      <c r="G84" s="4" t="s">
        <v>33</v>
      </c>
      <c r="H84" s="11">
        <v>2866.5</v>
      </c>
      <c r="I84" s="20"/>
      <c r="J84" s="20"/>
      <c r="K84" s="32"/>
      <c r="L84" s="76"/>
      <c r="M84" s="32"/>
      <c r="N84" s="32">
        <f t="shared" si="10"/>
        <v>2866.5</v>
      </c>
      <c r="O84" s="20">
        <v>45.12</v>
      </c>
      <c r="P84" s="76"/>
      <c r="Q84" s="76"/>
      <c r="R84" s="76"/>
      <c r="S84" s="32">
        <f t="shared" si="11"/>
        <v>2821.38</v>
      </c>
      <c r="T84" s="39">
        <v>2871810359</v>
      </c>
      <c r="U84" s="4" t="s">
        <v>52</v>
      </c>
      <c r="V84" s="12" t="s">
        <v>53</v>
      </c>
      <c r="W84" s="8" t="s">
        <v>54</v>
      </c>
      <c r="X84" s="8" t="s">
        <v>31</v>
      </c>
      <c r="Y84" s="56" t="s">
        <v>907</v>
      </c>
      <c r="Z84" s="108"/>
      <c r="AA84" s="63"/>
      <c r="AB84" s="63"/>
    </row>
    <row r="85" spans="1:28" ht="15.75">
      <c r="A85" s="31">
        <v>71</v>
      </c>
      <c r="B85" s="2" t="s">
        <v>172</v>
      </c>
      <c r="C85" s="3" t="s">
        <v>878</v>
      </c>
      <c r="D85" s="3" t="s">
        <v>160</v>
      </c>
      <c r="E85" s="4" t="s">
        <v>36</v>
      </c>
      <c r="F85" s="4" t="s">
        <v>554</v>
      </c>
      <c r="G85" s="4" t="s">
        <v>33</v>
      </c>
      <c r="H85" s="5">
        <v>2752</v>
      </c>
      <c r="I85" s="5"/>
      <c r="J85" s="5"/>
      <c r="K85" s="76"/>
      <c r="L85" s="76"/>
      <c r="M85" s="32"/>
      <c r="N85" s="32">
        <f>H85+I85+J85+K85+L85+M85</f>
        <v>2752</v>
      </c>
      <c r="O85" s="5">
        <v>32.67</v>
      </c>
      <c r="P85" s="76"/>
      <c r="Q85" s="76"/>
      <c r="R85" s="76"/>
      <c r="S85" s="32">
        <f>N85-O85-P85-Q85-R85</f>
        <v>2719.33</v>
      </c>
      <c r="T85" s="39">
        <v>2881186132</v>
      </c>
      <c r="U85" s="4" t="s">
        <v>173</v>
      </c>
      <c r="V85" s="4" t="s">
        <v>174</v>
      </c>
      <c r="W85" s="8" t="s">
        <v>175</v>
      </c>
      <c r="X85" s="8" t="s">
        <v>31</v>
      </c>
      <c r="Z85" s="108"/>
      <c r="AA85" s="63"/>
      <c r="AB85" s="63"/>
    </row>
    <row r="86" spans="1:28" ht="15.75">
      <c r="A86" s="31">
        <v>72</v>
      </c>
      <c r="B86" s="2" t="s">
        <v>240</v>
      </c>
      <c r="C86" s="3" t="s">
        <v>878</v>
      </c>
      <c r="D86" s="3" t="s">
        <v>160</v>
      </c>
      <c r="E86" s="4" t="s">
        <v>36</v>
      </c>
      <c r="F86" s="4" t="s">
        <v>588</v>
      </c>
      <c r="G86" s="4" t="s">
        <v>33</v>
      </c>
      <c r="H86" s="6">
        <v>2752</v>
      </c>
      <c r="I86" s="5"/>
      <c r="J86" s="5"/>
      <c r="K86" s="32"/>
      <c r="L86" s="76"/>
      <c r="M86" s="32"/>
      <c r="N86" s="32">
        <f t="shared" ref="N86:N88" si="18">H86+I86+J86+K86+L86+M86</f>
        <v>2752</v>
      </c>
      <c r="O86" s="5">
        <v>32.67</v>
      </c>
      <c r="P86" s="76"/>
      <c r="Q86" s="76"/>
      <c r="R86" s="76"/>
      <c r="S86" s="32">
        <f t="shared" ref="S86:S88" si="19">N86-O86-P86-Q86-R86</f>
        <v>2719.33</v>
      </c>
      <c r="T86" s="31">
        <v>1180717126</v>
      </c>
      <c r="U86" s="59" t="s">
        <v>293</v>
      </c>
      <c r="V86" s="115" t="s">
        <v>241</v>
      </c>
      <c r="W86" s="8" t="s">
        <v>356</v>
      </c>
      <c r="X86" s="1" t="s">
        <v>102</v>
      </c>
      <c r="Y86" s="56" t="s">
        <v>906</v>
      </c>
      <c r="Z86" s="108"/>
      <c r="AA86" s="63"/>
      <c r="AB86" s="63"/>
    </row>
    <row r="87" spans="1:28" ht="15.75">
      <c r="A87" s="31">
        <v>73</v>
      </c>
      <c r="B87" s="2" t="s">
        <v>271</v>
      </c>
      <c r="C87" s="3" t="s">
        <v>878</v>
      </c>
      <c r="D87" s="3" t="s">
        <v>160</v>
      </c>
      <c r="E87" s="4" t="s">
        <v>36</v>
      </c>
      <c r="F87" s="4" t="s">
        <v>589</v>
      </c>
      <c r="G87" s="4" t="s">
        <v>33</v>
      </c>
      <c r="H87" s="6">
        <v>2752</v>
      </c>
      <c r="I87" s="5"/>
      <c r="J87" s="5"/>
      <c r="K87" s="32"/>
      <c r="L87" s="76"/>
      <c r="M87" s="32"/>
      <c r="N87" s="32">
        <f t="shared" si="18"/>
        <v>2752</v>
      </c>
      <c r="O87" s="5">
        <v>32.67</v>
      </c>
      <c r="P87" s="76"/>
      <c r="Q87" s="76"/>
      <c r="R87" s="76"/>
      <c r="S87" s="32">
        <f t="shared" si="19"/>
        <v>2719.33</v>
      </c>
      <c r="T87" s="31">
        <v>1126231039</v>
      </c>
      <c r="U87" s="4" t="s">
        <v>272</v>
      </c>
      <c r="V87" s="115" t="s">
        <v>273</v>
      </c>
      <c r="W87" s="8" t="s">
        <v>356</v>
      </c>
      <c r="X87" s="1" t="s">
        <v>102</v>
      </c>
      <c r="Y87" s="56" t="s">
        <v>906</v>
      </c>
      <c r="Z87" s="108"/>
    </row>
    <row r="88" spans="1:28" ht="15.75">
      <c r="A88" s="31">
        <v>74</v>
      </c>
      <c r="B88" s="2" t="s">
        <v>204</v>
      </c>
      <c r="C88" s="3" t="s">
        <v>878</v>
      </c>
      <c r="D88" s="3" t="s">
        <v>160</v>
      </c>
      <c r="E88" s="4" t="s">
        <v>36</v>
      </c>
      <c r="F88" s="4" t="s">
        <v>586</v>
      </c>
      <c r="G88" s="4" t="s">
        <v>33</v>
      </c>
      <c r="H88" s="6">
        <v>3096</v>
      </c>
      <c r="I88" s="32"/>
      <c r="J88" s="32"/>
      <c r="K88" s="32"/>
      <c r="L88" s="32"/>
      <c r="M88" s="32"/>
      <c r="N88" s="32">
        <f t="shared" si="18"/>
        <v>3096</v>
      </c>
      <c r="O88" s="5">
        <v>90.34</v>
      </c>
      <c r="P88" s="32"/>
      <c r="Q88" s="32"/>
      <c r="R88" s="32"/>
      <c r="S88" s="32">
        <f t="shared" si="19"/>
        <v>3005.66</v>
      </c>
      <c r="T88" s="39">
        <v>2937556810</v>
      </c>
      <c r="U88" s="25" t="s">
        <v>205</v>
      </c>
      <c r="V88" s="116" t="s">
        <v>206</v>
      </c>
      <c r="W88" s="31" t="s">
        <v>82</v>
      </c>
      <c r="X88" s="1" t="s">
        <v>102</v>
      </c>
      <c r="Y88" s="56" t="s">
        <v>907</v>
      </c>
      <c r="Z88" s="108"/>
      <c r="AA88" s="63"/>
      <c r="AB88" s="63"/>
    </row>
    <row r="89" spans="1:28" ht="15.75">
      <c r="A89" s="31">
        <v>75</v>
      </c>
      <c r="B89" s="2" t="s">
        <v>242</v>
      </c>
      <c r="C89" s="3" t="s">
        <v>879</v>
      </c>
      <c r="D89" s="3" t="s">
        <v>160</v>
      </c>
      <c r="E89" s="4" t="s">
        <v>36</v>
      </c>
      <c r="F89" s="4" t="s">
        <v>584</v>
      </c>
      <c r="G89" s="4" t="s">
        <v>33</v>
      </c>
      <c r="H89" s="6">
        <v>3296</v>
      </c>
      <c r="I89" s="5"/>
      <c r="J89" s="5"/>
      <c r="K89" s="32"/>
      <c r="L89" s="76"/>
      <c r="M89" s="76"/>
      <c r="N89" s="32">
        <f t="shared" si="10"/>
        <v>3296</v>
      </c>
      <c r="O89" s="5">
        <v>112.1</v>
      </c>
      <c r="P89" s="76"/>
      <c r="Q89" s="76"/>
      <c r="R89" s="76"/>
      <c r="S89" s="32">
        <f t="shared" si="11"/>
        <v>3183.9</v>
      </c>
      <c r="T89" s="82" t="s">
        <v>382</v>
      </c>
      <c r="U89" s="4" t="s">
        <v>243</v>
      </c>
      <c r="V89" s="96" t="s">
        <v>244</v>
      </c>
      <c r="W89" s="1" t="s">
        <v>356</v>
      </c>
      <c r="X89" s="1" t="s">
        <v>102</v>
      </c>
      <c r="Y89" s="56" t="s">
        <v>906</v>
      </c>
      <c r="AA89" s="63"/>
      <c r="AB89" s="63"/>
    </row>
    <row r="90" spans="1:28" ht="15.75">
      <c r="A90" s="31">
        <v>76</v>
      </c>
      <c r="B90" s="2" t="s">
        <v>197</v>
      </c>
      <c r="C90" s="3" t="s">
        <v>198</v>
      </c>
      <c r="D90" s="3" t="s">
        <v>160</v>
      </c>
      <c r="E90" s="4" t="s">
        <v>36</v>
      </c>
      <c r="F90" s="4" t="s">
        <v>585</v>
      </c>
      <c r="G90" s="4" t="s">
        <v>62</v>
      </c>
      <c r="H90" s="6">
        <v>3096</v>
      </c>
      <c r="I90" s="5"/>
      <c r="J90" s="5"/>
      <c r="K90" s="32"/>
      <c r="L90" s="76"/>
      <c r="M90" s="32"/>
      <c r="N90" s="32">
        <f t="shared" si="10"/>
        <v>3096</v>
      </c>
      <c r="O90" s="5">
        <v>90.34</v>
      </c>
      <c r="P90" s="76"/>
      <c r="Q90" s="76"/>
      <c r="R90" s="76"/>
      <c r="S90" s="32">
        <f t="shared" si="11"/>
        <v>3005.66</v>
      </c>
      <c r="T90" s="39">
        <v>2937556780</v>
      </c>
      <c r="U90" s="4" t="s">
        <v>199</v>
      </c>
      <c r="V90" s="4" t="s">
        <v>318</v>
      </c>
      <c r="W90" s="8" t="s">
        <v>720</v>
      </c>
      <c r="X90" s="1" t="s">
        <v>102</v>
      </c>
      <c r="Y90" s="56" t="s">
        <v>907</v>
      </c>
      <c r="Z90" s="108"/>
      <c r="AA90" s="63"/>
      <c r="AB90" s="63"/>
    </row>
    <row r="91" spans="1:28" ht="15.75">
      <c r="A91" s="31">
        <v>77</v>
      </c>
      <c r="B91" s="2" t="s">
        <v>699</v>
      </c>
      <c r="C91" s="3" t="s">
        <v>700</v>
      </c>
      <c r="D91" s="3" t="s">
        <v>160</v>
      </c>
      <c r="E91" s="4" t="s">
        <v>36</v>
      </c>
      <c r="F91" s="4" t="s">
        <v>701</v>
      </c>
      <c r="G91" s="4" t="s">
        <v>33</v>
      </c>
      <c r="H91" s="6">
        <v>3554.24</v>
      </c>
      <c r="I91" s="20"/>
      <c r="J91" s="20"/>
      <c r="K91" s="32"/>
      <c r="L91" s="76"/>
      <c r="M91" s="32"/>
      <c r="N91" s="32">
        <f t="shared" si="10"/>
        <v>3554.24</v>
      </c>
      <c r="O91" s="20">
        <v>157.9</v>
      </c>
      <c r="P91" s="76"/>
      <c r="Q91" s="76"/>
      <c r="R91" s="76"/>
      <c r="S91" s="32">
        <f t="shared" si="11"/>
        <v>3396.3399999999997</v>
      </c>
      <c r="T91" s="39">
        <v>2949423818</v>
      </c>
      <c r="U91" s="4" t="s">
        <v>702</v>
      </c>
      <c r="V91" s="4" t="s">
        <v>703</v>
      </c>
      <c r="W91" s="1" t="s">
        <v>203</v>
      </c>
      <c r="X91" s="1" t="s">
        <v>102</v>
      </c>
      <c r="Y91" s="56" t="s">
        <v>907</v>
      </c>
      <c r="Z91" s="108"/>
      <c r="AA91" s="63"/>
      <c r="AB91" s="63"/>
    </row>
    <row r="92" spans="1:28" ht="15.75">
      <c r="A92" s="31">
        <v>78</v>
      </c>
      <c r="B92" s="121" t="s">
        <v>200</v>
      </c>
      <c r="C92" s="3" t="s">
        <v>1048</v>
      </c>
      <c r="D92" s="3" t="s">
        <v>160</v>
      </c>
      <c r="E92" s="4" t="s">
        <v>36</v>
      </c>
      <c r="F92" s="4" t="s">
        <v>587</v>
      </c>
      <c r="G92" s="4" t="s">
        <v>33</v>
      </c>
      <c r="H92" s="6">
        <v>3201.86</v>
      </c>
      <c r="I92" s="5"/>
      <c r="J92" s="5"/>
      <c r="K92" s="32"/>
      <c r="L92" s="76"/>
      <c r="M92" s="32"/>
      <c r="N92" s="32">
        <f t="shared" si="10"/>
        <v>3201.86</v>
      </c>
      <c r="O92" s="5">
        <v>101.86</v>
      </c>
      <c r="P92" s="76"/>
      <c r="Q92" s="76">
        <v>500</v>
      </c>
      <c r="R92" s="76"/>
      <c r="S92" s="32">
        <f t="shared" si="11"/>
        <v>2600</v>
      </c>
      <c r="T92" s="39">
        <v>2867730926</v>
      </c>
      <c r="U92" s="96" t="s">
        <v>201</v>
      </c>
      <c r="V92" s="12" t="s">
        <v>202</v>
      </c>
      <c r="W92" s="8" t="s">
        <v>175</v>
      </c>
      <c r="X92" s="1" t="s">
        <v>102</v>
      </c>
      <c r="Y92" s="56" t="s">
        <v>906</v>
      </c>
      <c r="Z92" s="108"/>
      <c r="AA92" s="63"/>
      <c r="AB92" s="63"/>
    </row>
    <row r="93" spans="1:28" ht="15.75">
      <c r="A93" s="31">
        <v>79</v>
      </c>
      <c r="B93" s="121" t="s">
        <v>233</v>
      </c>
      <c r="C93" s="3" t="s">
        <v>1049</v>
      </c>
      <c r="D93" s="3" t="s">
        <v>160</v>
      </c>
      <c r="E93" s="4" t="s">
        <v>36</v>
      </c>
      <c r="F93" s="4" t="s">
        <v>583</v>
      </c>
      <c r="G93" s="4" t="s">
        <v>361</v>
      </c>
      <c r="H93" s="6">
        <v>2752</v>
      </c>
      <c r="I93" s="5"/>
      <c r="J93" s="5"/>
      <c r="K93" s="32"/>
      <c r="L93" s="32"/>
      <c r="M93" s="32"/>
      <c r="N93" s="32">
        <f t="shared" ref="N93:N94" si="20">H93+I93+J93+K93+L93+M93</f>
        <v>2752</v>
      </c>
      <c r="O93" s="20">
        <v>32.67</v>
      </c>
      <c r="P93" s="32"/>
      <c r="Q93" s="32">
        <v>500</v>
      </c>
      <c r="R93" s="32"/>
      <c r="S93" s="32">
        <f t="shared" ref="S93:S94" si="21">N93-O93-P93-Q93-R93</f>
        <v>2219.33</v>
      </c>
      <c r="T93" s="31">
        <v>2881320432</v>
      </c>
      <c r="U93" s="59" t="s">
        <v>315</v>
      </c>
      <c r="V93" s="115" t="s">
        <v>234</v>
      </c>
      <c r="W93" s="31" t="s">
        <v>356</v>
      </c>
      <c r="X93" s="1" t="s">
        <v>102</v>
      </c>
      <c r="Y93" s="56" t="s">
        <v>906</v>
      </c>
      <c r="Z93" s="108"/>
    </row>
    <row r="94" spans="1:28" ht="15.75">
      <c r="A94" s="31">
        <v>80</v>
      </c>
      <c r="B94" s="31" t="s">
        <v>816</v>
      </c>
      <c r="C94" s="3" t="s">
        <v>1049</v>
      </c>
      <c r="D94" s="3" t="s">
        <v>160</v>
      </c>
      <c r="E94" s="4" t="s">
        <v>36</v>
      </c>
      <c r="F94" s="4" t="s">
        <v>596</v>
      </c>
      <c r="G94" s="4" t="s">
        <v>115</v>
      </c>
      <c r="H94" s="6">
        <v>2752</v>
      </c>
      <c r="I94" s="5"/>
      <c r="J94" s="5"/>
      <c r="K94" s="32"/>
      <c r="L94" s="76"/>
      <c r="M94" s="76"/>
      <c r="N94" s="32">
        <f t="shared" si="20"/>
        <v>2752</v>
      </c>
      <c r="O94" s="5">
        <v>32.67</v>
      </c>
      <c r="P94" s="76"/>
      <c r="Q94" s="76"/>
      <c r="R94" s="76"/>
      <c r="S94" s="32">
        <f t="shared" si="21"/>
        <v>2719.33</v>
      </c>
      <c r="T94" s="31">
        <v>1122598876</v>
      </c>
      <c r="U94" s="85" t="s">
        <v>314</v>
      </c>
      <c r="V94" s="116" t="s">
        <v>316</v>
      </c>
      <c r="W94" s="8" t="s">
        <v>356</v>
      </c>
      <c r="X94" s="8" t="s">
        <v>31</v>
      </c>
      <c r="Y94" s="56" t="s">
        <v>906</v>
      </c>
      <c r="AA94" s="63"/>
      <c r="AB94" s="63"/>
    </row>
    <row r="95" spans="1:28" ht="15.75">
      <c r="A95" s="31"/>
      <c r="B95" s="55" t="s">
        <v>207</v>
      </c>
      <c r="C95" s="64"/>
      <c r="D95" s="64"/>
      <c r="E95" s="64"/>
      <c r="F95" s="64"/>
      <c r="G95" s="64"/>
      <c r="H95" s="52">
        <f>SUM(H55:H94)</f>
        <v>144186.50999999998</v>
      </c>
      <c r="I95" s="52">
        <f t="shared" ref="I95:S95" si="22">SUM(I55:I94)</f>
        <v>0</v>
      </c>
      <c r="J95" s="52">
        <f t="shared" si="22"/>
        <v>0</v>
      </c>
      <c r="K95" s="52">
        <f t="shared" si="22"/>
        <v>0</v>
      </c>
      <c r="L95" s="52">
        <f t="shared" si="22"/>
        <v>1285.54</v>
      </c>
      <c r="M95" s="52">
        <f t="shared" si="22"/>
        <v>0</v>
      </c>
      <c r="N95" s="52">
        <f t="shared" si="22"/>
        <v>145472.04999999999</v>
      </c>
      <c r="O95" s="52">
        <f t="shared" si="22"/>
        <v>7774.7799999999988</v>
      </c>
      <c r="P95" s="52">
        <f t="shared" si="22"/>
        <v>0</v>
      </c>
      <c r="Q95" s="52">
        <f t="shared" si="22"/>
        <v>1500</v>
      </c>
      <c r="R95" s="52">
        <f t="shared" si="22"/>
        <v>0</v>
      </c>
      <c r="S95" s="52">
        <f t="shared" si="22"/>
        <v>136197.26999999996</v>
      </c>
      <c r="T95" s="105"/>
    </row>
    <row r="96" spans="1:28">
      <c r="B96" s="64"/>
      <c r="C96" s="64"/>
      <c r="D96" s="64"/>
      <c r="E96" s="64"/>
      <c r="F96" s="64"/>
      <c r="G96" s="64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64"/>
    </row>
    <row r="97" spans="1:26" ht="15.75">
      <c r="B97" s="64"/>
      <c r="C97" s="64"/>
      <c r="D97" s="64"/>
      <c r="E97" s="64"/>
      <c r="F97" s="64"/>
      <c r="G97" s="64"/>
      <c r="H97" s="52">
        <f>SUM(H95+H52+H45+H33)</f>
        <v>452676.79</v>
      </c>
      <c r="I97" s="52">
        <f>SUM(I95+I52+I45+I33)</f>
        <v>40.72</v>
      </c>
      <c r="J97" s="52">
        <f>J95+J52+J45+J33</f>
        <v>0</v>
      </c>
      <c r="K97" s="52">
        <f>K95+K52+K45+K33</f>
        <v>0</v>
      </c>
      <c r="L97" s="52">
        <f t="shared" ref="L97:S97" si="23">SUM(L95+L52+L45+L33)</f>
        <v>1285.54</v>
      </c>
      <c r="M97" s="52">
        <f t="shared" si="23"/>
        <v>0</v>
      </c>
      <c r="N97" s="52">
        <f t="shared" si="23"/>
        <v>454003.04999999993</v>
      </c>
      <c r="O97" s="52">
        <f t="shared" si="23"/>
        <v>50397.30999999999</v>
      </c>
      <c r="P97" s="52">
        <f t="shared" si="23"/>
        <v>0</v>
      </c>
      <c r="Q97" s="52">
        <f t="shared" si="23"/>
        <v>3000</v>
      </c>
      <c r="R97" s="52">
        <f t="shared" si="23"/>
        <v>0</v>
      </c>
      <c r="S97" s="52">
        <f t="shared" si="23"/>
        <v>400605.73999999987</v>
      </c>
      <c r="T97" s="64"/>
    </row>
    <row r="98" spans="1:26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</row>
    <row r="99" spans="1:26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</row>
    <row r="100" spans="1:26" ht="15.75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32"/>
      <c r="O100" s="64"/>
      <c r="P100" s="64"/>
      <c r="Q100" s="64"/>
      <c r="R100" s="64"/>
      <c r="S100" s="64"/>
      <c r="T100" s="64"/>
    </row>
    <row r="101" spans="1:26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</row>
    <row r="102" spans="1:26" ht="15.75">
      <c r="B102" s="64"/>
      <c r="C102" s="131" t="s">
        <v>620</v>
      </c>
      <c r="D102" s="131"/>
      <c r="E102" s="64"/>
      <c r="F102" s="64"/>
      <c r="G102" s="131" t="s">
        <v>208</v>
      </c>
      <c r="H102" s="131"/>
      <c r="I102" s="131"/>
      <c r="J102" s="131"/>
      <c r="K102" s="64"/>
      <c r="L102" s="64"/>
      <c r="M102" s="64"/>
      <c r="N102" s="131" t="s">
        <v>621</v>
      </c>
      <c r="O102" s="131"/>
      <c r="P102" s="131"/>
      <c r="Q102" s="131"/>
      <c r="R102" s="64"/>
      <c r="S102" s="64"/>
      <c r="T102" s="64"/>
    </row>
    <row r="103" spans="1:26" ht="15.75">
      <c r="B103" s="64"/>
      <c r="C103" s="131" t="s">
        <v>26</v>
      </c>
      <c r="D103" s="131"/>
      <c r="E103" s="64"/>
      <c r="F103" s="64"/>
      <c r="G103" s="131" t="s">
        <v>71</v>
      </c>
      <c r="H103" s="131"/>
      <c r="I103" s="131"/>
      <c r="J103" s="131"/>
      <c r="K103" s="64"/>
      <c r="L103" s="64"/>
      <c r="M103" s="64"/>
      <c r="N103" s="131" t="s">
        <v>40</v>
      </c>
      <c r="O103" s="131"/>
      <c r="P103" s="131"/>
      <c r="Q103" s="131"/>
      <c r="R103" s="64"/>
      <c r="S103" s="64"/>
      <c r="T103" s="64"/>
    </row>
    <row r="106" spans="1:26" ht="15.75">
      <c r="A106" s="129" t="s">
        <v>0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95"/>
    </row>
    <row r="107" spans="1:26" ht="15.75">
      <c r="A107" s="129" t="s">
        <v>1096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95"/>
    </row>
    <row r="108" spans="1:26" ht="15.75">
      <c r="A108" s="129" t="s">
        <v>209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95"/>
    </row>
    <row r="109" spans="1:26" ht="15.75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</row>
    <row r="110" spans="1:26" ht="15.75">
      <c r="A110" s="54" t="s">
        <v>210</v>
      </c>
      <c r="B110" s="29" t="s">
        <v>2</v>
      </c>
      <c r="C110" s="46" t="s">
        <v>3</v>
      </c>
      <c r="D110" s="46" t="s">
        <v>4</v>
      </c>
      <c r="E110" s="47" t="s">
        <v>5</v>
      </c>
      <c r="F110" s="47" t="s">
        <v>6</v>
      </c>
      <c r="G110" s="29" t="s">
        <v>211</v>
      </c>
      <c r="H110" s="48" t="s">
        <v>8</v>
      </c>
      <c r="I110" s="48" t="s">
        <v>9</v>
      </c>
      <c r="J110" s="48" t="s">
        <v>10</v>
      </c>
      <c r="K110" s="46" t="s">
        <v>794</v>
      </c>
      <c r="L110" s="46" t="s">
        <v>12</v>
      </c>
      <c r="M110" s="47" t="s">
        <v>13</v>
      </c>
      <c r="N110" s="47" t="s">
        <v>14</v>
      </c>
      <c r="O110" s="47" t="s">
        <v>15</v>
      </c>
      <c r="P110" s="47" t="s">
        <v>16</v>
      </c>
      <c r="Q110" s="47" t="s">
        <v>17</v>
      </c>
      <c r="R110" s="47" t="s">
        <v>18</v>
      </c>
      <c r="S110" s="49" t="s">
        <v>19</v>
      </c>
      <c r="T110" s="50" t="s">
        <v>20</v>
      </c>
      <c r="U110" s="95" t="s">
        <v>21</v>
      </c>
      <c r="V110" s="95" t="s">
        <v>22</v>
      </c>
      <c r="W110" s="29" t="s">
        <v>23</v>
      </c>
      <c r="X110" s="29" t="s">
        <v>24</v>
      </c>
      <c r="Y110" s="106"/>
      <c r="Z110" s="106"/>
    </row>
    <row r="111" spans="1:26" ht="15.75">
      <c r="A111" s="102"/>
      <c r="B111" s="33"/>
      <c r="C111" s="42"/>
      <c r="D111" s="42"/>
      <c r="E111" s="43"/>
      <c r="F111" s="43"/>
      <c r="G111" s="33"/>
      <c r="H111" s="27"/>
      <c r="I111" s="27"/>
      <c r="J111" s="27"/>
      <c r="K111" s="26"/>
      <c r="L111" s="26"/>
      <c r="M111" s="25"/>
      <c r="N111" s="25"/>
      <c r="O111" s="25"/>
      <c r="P111" s="25"/>
      <c r="Q111" s="25"/>
      <c r="R111" s="25"/>
      <c r="S111" s="28"/>
      <c r="T111" s="38"/>
    </row>
    <row r="112" spans="1:26" ht="15.75">
      <c r="A112" s="31">
        <v>1</v>
      </c>
      <c r="B112" s="14" t="s">
        <v>215</v>
      </c>
      <c r="C112" s="35" t="s">
        <v>212</v>
      </c>
      <c r="D112" s="35" t="s">
        <v>213</v>
      </c>
      <c r="E112" s="2" t="s">
        <v>214</v>
      </c>
      <c r="F112" s="2"/>
      <c r="G112" s="2"/>
      <c r="H112" s="35">
        <v>1323</v>
      </c>
      <c r="I112" s="35">
        <v>128.75</v>
      </c>
      <c r="J112" s="45"/>
      <c r="K112" s="34"/>
      <c r="L112" s="58"/>
      <c r="M112" s="58"/>
      <c r="N112" s="44">
        <f>H112+I112+J112+K112+L112+M112</f>
        <v>1451.75</v>
      </c>
      <c r="O112" s="35"/>
      <c r="P112" s="58"/>
      <c r="Q112" s="58"/>
      <c r="R112" s="58"/>
      <c r="S112" s="9">
        <f>N112-O112-P112-Q112-R112</f>
        <v>1451.75</v>
      </c>
      <c r="U112" s="60" t="s">
        <v>339</v>
      </c>
      <c r="V112" s="84" t="s">
        <v>334</v>
      </c>
      <c r="X112" s="8" t="s">
        <v>31</v>
      </c>
      <c r="Y112" s="108"/>
      <c r="Z112" s="108"/>
    </row>
    <row r="113" spans="1:30" s="64" customFormat="1" ht="15.75">
      <c r="A113" s="31">
        <v>2</v>
      </c>
      <c r="B113" s="2" t="s">
        <v>216</v>
      </c>
      <c r="C113" s="35" t="s">
        <v>212</v>
      </c>
      <c r="D113" s="35" t="s">
        <v>213</v>
      </c>
      <c r="E113" s="2" t="s">
        <v>214</v>
      </c>
      <c r="F113" s="2"/>
      <c r="G113" s="2"/>
      <c r="H113" s="35">
        <v>2531</v>
      </c>
      <c r="I113" s="35">
        <v>6.38</v>
      </c>
      <c r="J113" s="45"/>
      <c r="K113" s="34"/>
      <c r="L113" s="58"/>
      <c r="M113" s="58"/>
      <c r="N113" s="44">
        <f t="shared" ref="N113:N130" si="24">H113+I113+J113+K113+L113+M113</f>
        <v>2537.38</v>
      </c>
      <c r="O113" s="35"/>
      <c r="P113" s="58"/>
      <c r="Q113" s="58"/>
      <c r="R113" s="58"/>
      <c r="S113" s="9">
        <f t="shared" ref="S113:S129" si="25">N113-O113-P113-Q113-R113</f>
        <v>2537.38</v>
      </c>
      <c r="T113" s="1"/>
      <c r="U113" s="60" t="s">
        <v>301</v>
      </c>
      <c r="V113" s="84" t="s">
        <v>308</v>
      </c>
      <c r="W113" s="1"/>
      <c r="X113" s="8" t="s">
        <v>31</v>
      </c>
      <c r="Y113" s="108"/>
      <c r="Z113" s="108"/>
    </row>
    <row r="114" spans="1:30" ht="15.75">
      <c r="A114" s="31">
        <v>3</v>
      </c>
      <c r="B114" s="2" t="s">
        <v>217</v>
      </c>
      <c r="C114" s="35" t="s">
        <v>212</v>
      </c>
      <c r="D114" s="35" t="s">
        <v>213</v>
      </c>
      <c r="E114" s="2" t="s">
        <v>214</v>
      </c>
      <c r="F114" s="2"/>
      <c r="G114" s="2"/>
      <c r="H114" s="35">
        <v>1747.2</v>
      </c>
      <c r="I114" s="35">
        <v>89.6</v>
      </c>
      <c r="J114" s="45"/>
      <c r="K114" s="44"/>
      <c r="L114" s="76"/>
      <c r="M114" s="32"/>
      <c r="N114" s="44">
        <f t="shared" si="24"/>
        <v>1836.8</v>
      </c>
      <c r="O114" s="35"/>
      <c r="P114" s="32"/>
      <c r="Q114" s="76"/>
      <c r="R114" s="76"/>
      <c r="S114" s="9">
        <f t="shared" si="25"/>
        <v>1836.8</v>
      </c>
      <c r="T114" s="64"/>
      <c r="U114" s="87" t="s">
        <v>302</v>
      </c>
      <c r="V114" s="84" t="s">
        <v>309</v>
      </c>
      <c r="W114" s="64"/>
      <c r="X114" s="31" t="s">
        <v>31</v>
      </c>
      <c r="Y114" s="109"/>
      <c r="Z114" s="109"/>
    </row>
    <row r="115" spans="1:30" ht="15.75">
      <c r="A115" s="31">
        <v>4</v>
      </c>
      <c r="B115" s="2" t="s">
        <v>218</v>
      </c>
      <c r="C115" s="35" t="s">
        <v>212</v>
      </c>
      <c r="D115" s="35" t="s">
        <v>213</v>
      </c>
      <c r="E115" s="2" t="s">
        <v>214</v>
      </c>
      <c r="F115" s="2"/>
      <c r="G115" s="2"/>
      <c r="H115" s="35">
        <v>1651.2</v>
      </c>
      <c r="I115" s="35">
        <v>107.74</v>
      </c>
      <c r="J115" s="45"/>
      <c r="K115" s="34"/>
      <c r="L115" s="58"/>
      <c r="M115" s="58"/>
      <c r="N115" s="44">
        <f t="shared" si="24"/>
        <v>1758.94</v>
      </c>
      <c r="O115" s="35"/>
      <c r="P115" s="32"/>
      <c r="Q115" s="58"/>
      <c r="R115" s="58"/>
      <c r="S115" s="9">
        <f t="shared" si="25"/>
        <v>1758.94</v>
      </c>
      <c r="U115" s="86" t="s">
        <v>303</v>
      </c>
      <c r="V115" s="60" t="s">
        <v>219</v>
      </c>
      <c r="X115" s="8" t="s">
        <v>31</v>
      </c>
      <c r="Y115" s="108"/>
      <c r="Z115" s="108"/>
    </row>
    <row r="116" spans="1:30" ht="15.75">
      <c r="A116" s="31">
        <v>5</v>
      </c>
      <c r="B116" s="2" t="s">
        <v>220</v>
      </c>
      <c r="C116" s="35" t="s">
        <v>212</v>
      </c>
      <c r="D116" s="35" t="s">
        <v>213</v>
      </c>
      <c r="E116" s="2" t="s">
        <v>214</v>
      </c>
      <c r="F116" s="2"/>
      <c r="G116" s="2"/>
      <c r="H116" s="35">
        <v>2100</v>
      </c>
      <c r="I116" s="35">
        <v>67.02</v>
      </c>
      <c r="J116" s="45"/>
      <c r="K116" s="34"/>
      <c r="L116" s="32"/>
      <c r="M116" s="32"/>
      <c r="N116" s="44">
        <f t="shared" si="24"/>
        <v>2167.02</v>
      </c>
      <c r="O116" s="35"/>
      <c r="P116" s="32"/>
      <c r="Q116" s="58"/>
      <c r="R116" s="58"/>
      <c r="S116" s="9">
        <f t="shared" si="25"/>
        <v>2167.02</v>
      </c>
      <c r="U116" s="60" t="s">
        <v>304</v>
      </c>
      <c r="V116" s="60" t="s">
        <v>310</v>
      </c>
      <c r="X116" s="8" t="s">
        <v>31</v>
      </c>
      <c r="Y116" s="108"/>
      <c r="Z116" s="108"/>
    </row>
    <row r="117" spans="1:30" ht="15.75">
      <c r="A117" s="31">
        <v>6</v>
      </c>
      <c r="B117" s="2" t="s">
        <v>221</v>
      </c>
      <c r="C117" s="35" t="s">
        <v>212</v>
      </c>
      <c r="D117" s="35" t="s">
        <v>213</v>
      </c>
      <c r="E117" s="2" t="s">
        <v>214</v>
      </c>
      <c r="F117" s="2"/>
      <c r="G117" s="2"/>
      <c r="H117" s="35">
        <v>1834.4</v>
      </c>
      <c r="I117" s="35">
        <v>84.02</v>
      </c>
      <c r="J117" s="45"/>
      <c r="K117" s="34"/>
      <c r="L117" s="58"/>
      <c r="M117" s="58"/>
      <c r="N117" s="44">
        <f t="shared" si="24"/>
        <v>1918.42</v>
      </c>
      <c r="O117" s="35"/>
      <c r="P117" s="32"/>
      <c r="Q117" s="58"/>
      <c r="R117" s="58"/>
      <c r="S117" s="9">
        <f t="shared" si="25"/>
        <v>1918.42</v>
      </c>
      <c r="U117" s="60" t="s">
        <v>335</v>
      </c>
      <c r="V117" s="60" t="s">
        <v>336</v>
      </c>
      <c r="X117" s="8" t="s">
        <v>31</v>
      </c>
      <c r="Y117" s="108"/>
      <c r="Z117" s="108"/>
    </row>
    <row r="118" spans="1:30" ht="15.75">
      <c r="A118" s="31">
        <v>7</v>
      </c>
      <c r="B118" s="2" t="s">
        <v>222</v>
      </c>
      <c r="C118" s="35" t="s">
        <v>212</v>
      </c>
      <c r="D118" s="35" t="s">
        <v>213</v>
      </c>
      <c r="E118" s="2" t="s">
        <v>214</v>
      </c>
      <c r="F118" s="2"/>
      <c r="G118" s="2"/>
      <c r="H118" s="35">
        <v>2795</v>
      </c>
      <c r="I118" s="35"/>
      <c r="J118" s="45"/>
      <c r="K118" s="34"/>
      <c r="L118" s="58"/>
      <c r="M118" s="58"/>
      <c r="N118" s="44">
        <f t="shared" si="24"/>
        <v>2795</v>
      </c>
      <c r="O118" s="35">
        <v>37.340000000000003</v>
      </c>
      <c r="P118" s="32"/>
      <c r="Q118" s="58"/>
      <c r="R118" s="58"/>
      <c r="S118" s="9">
        <f t="shared" si="25"/>
        <v>2757.66</v>
      </c>
      <c r="U118" s="96" t="s">
        <v>305</v>
      </c>
      <c r="V118" s="60" t="s">
        <v>311</v>
      </c>
      <c r="X118" s="8" t="s">
        <v>31</v>
      </c>
      <c r="Y118" s="108"/>
      <c r="Z118" s="108"/>
    </row>
    <row r="119" spans="1:30" ht="15.75">
      <c r="A119" s="31">
        <v>8</v>
      </c>
      <c r="B119" s="2" t="s">
        <v>223</v>
      </c>
      <c r="C119" s="35" t="s">
        <v>212</v>
      </c>
      <c r="D119" s="35" t="s">
        <v>213</v>
      </c>
      <c r="E119" s="2" t="s">
        <v>214</v>
      </c>
      <c r="F119" s="2"/>
      <c r="G119" s="2"/>
      <c r="H119" s="35">
        <v>2969.75</v>
      </c>
      <c r="I119" s="35"/>
      <c r="J119" s="45"/>
      <c r="K119" s="34"/>
      <c r="L119" s="32"/>
      <c r="M119" s="32"/>
      <c r="N119" s="44">
        <f t="shared" si="24"/>
        <v>2969.75</v>
      </c>
      <c r="O119" s="35">
        <v>56.36</v>
      </c>
      <c r="P119" s="58"/>
      <c r="Q119" s="58"/>
      <c r="R119" s="58"/>
      <c r="S119" s="9">
        <f t="shared" si="25"/>
        <v>2913.39</v>
      </c>
      <c r="U119" s="60" t="s">
        <v>306</v>
      </c>
      <c r="V119" s="60" t="s">
        <v>312</v>
      </c>
      <c r="X119" s="8" t="s">
        <v>31</v>
      </c>
      <c r="Y119" s="108"/>
      <c r="Z119" s="108"/>
    </row>
    <row r="120" spans="1:30" ht="15.75">
      <c r="A120" s="31">
        <v>9</v>
      </c>
      <c r="B120" s="2" t="s">
        <v>224</v>
      </c>
      <c r="C120" s="35" t="s">
        <v>212</v>
      </c>
      <c r="D120" s="35" t="s">
        <v>213</v>
      </c>
      <c r="E120" s="2" t="s">
        <v>214</v>
      </c>
      <c r="F120" s="2"/>
      <c r="G120" s="2"/>
      <c r="H120" s="35">
        <v>1440</v>
      </c>
      <c r="I120" s="35">
        <v>121.26</v>
      </c>
      <c r="J120" s="45"/>
      <c r="K120" s="34"/>
      <c r="L120" s="32"/>
      <c r="M120" s="32"/>
      <c r="N120" s="44">
        <f t="shared" si="24"/>
        <v>1561.26</v>
      </c>
      <c r="O120" s="35"/>
      <c r="P120" s="58"/>
      <c r="Q120" s="58"/>
      <c r="R120" s="58"/>
      <c r="S120" s="9">
        <f t="shared" si="25"/>
        <v>1561.26</v>
      </c>
      <c r="U120" s="60" t="s">
        <v>338</v>
      </c>
      <c r="V120" s="84" t="s">
        <v>337</v>
      </c>
      <c r="X120" s="8" t="s">
        <v>31</v>
      </c>
      <c r="Y120" s="108"/>
      <c r="Z120" s="108"/>
    </row>
    <row r="121" spans="1:30" ht="15.75">
      <c r="A121" s="31">
        <v>10</v>
      </c>
      <c r="B121" s="2" t="s">
        <v>225</v>
      </c>
      <c r="C121" s="35" t="s">
        <v>212</v>
      </c>
      <c r="D121" s="35" t="s">
        <v>213</v>
      </c>
      <c r="E121" s="2" t="s">
        <v>214</v>
      </c>
      <c r="F121" s="2"/>
      <c r="G121" s="2"/>
      <c r="H121" s="32">
        <v>3554.25</v>
      </c>
      <c r="I121" s="32"/>
      <c r="J121" s="45"/>
      <c r="K121" s="34"/>
      <c r="L121" s="32"/>
      <c r="M121" s="32"/>
      <c r="N121" s="44">
        <f t="shared" si="24"/>
        <v>3554.25</v>
      </c>
      <c r="O121" s="32">
        <v>157.9</v>
      </c>
      <c r="P121" s="58"/>
      <c r="Q121" s="58"/>
      <c r="R121" s="58"/>
      <c r="S121" s="9">
        <f t="shared" si="25"/>
        <v>3396.35</v>
      </c>
      <c r="U121" s="60" t="s">
        <v>307</v>
      </c>
      <c r="V121" s="60" t="s">
        <v>226</v>
      </c>
      <c r="X121" s="8" t="s">
        <v>31</v>
      </c>
      <c r="Y121" s="108"/>
      <c r="Z121" s="108"/>
    </row>
    <row r="122" spans="1:30" ht="15.75">
      <c r="A122" s="31">
        <v>11</v>
      </c>
      <c r="B122" s="2" t="s">
        <v>227</v>
      </c>
      <c r="C122" s="35" t="s">
        <v>212</v>
      </c>
      <c r="D122" s="35" t="s">
        <v>213</v>
      </c>
      <c r="E122" s="2" t="s">
        <v>214</v>
      </c>
      <c r="F122" s="2"/>
      <c r="G122" s="2"/>
      <c r="H122" s="32">
        <v>3096</v>
      </c>
      <c r="I122" s="32"/>
      <c r="J122" s="45"/>
      <c r="K122" s="34"/>
      <c r="L122" s="32"/>
      <c r="M122" s="32"/>
      <c r="N122" s="44">
        <f t="shared" si="24"/>
        <v>3096</v>
      </c>
      <c r="O122" s="32">
        <v>90.34</v>
      </c>
      <c r="P122" s="58"/>
      <c r="Q122" s="58"/>
      <c r="R122" s="58"/>
      <c r="S122" s="9">
        <f t="shared" si="25"/>
        <v>3005.66</v>
      </c>
      <c r="U122" s="60" t="s">
        <v>340</v>
      </c>
      <c r="V122" s="84" t="s">
        <v>313</v>
      </c>
      <c r="X122" s="8" t="s">
        <v>31</v>
      </c>
      <c r="Y122" s="108"/>
      <c r="Z122" s="110"/>
    </row>
    <row r="123" spans="1:30" ht="15.75">
      <c r="A123" s="31">
        <v>12</v>
      </c>
      <c r="B123" s="2" t="s">
        <v>437</v>
      </c>
      <c r="C123" s="35" t="s">
        <v>212</v>
      </c>
      <c r="D123" s="35" t="s">
        <v>213</v>
      </c>
      <c r="E123" s="2" t="s">
        <v>214</v>
      </c>
      <c r="F123" s="2"/>
      <c r="G123" s="2"/>
      <c r="H123" s="32">
        <v>1190.7</v>
      </c>
      <c r="I123" s="32">
        <v>137.21</v>
      </c>
      <c r="J123" s="45"/>
      <c r="K123" s="34"/>
      <c r="L123" s="32"/>
      <c r="M123" s="32"/>
      <c r="N123" s="44">
        <f t="shared" si="24"/>
        <v>1327.91</v>
      </c>
      <c r="O123" s="32"/>
      <c r="P123" s="58"/>
      <c r="Q123" s="58"/>
      <c r="R123" s="58"/>
      <c r="S123" s="9">
        <f t="shared" si="25"/>
        <v>1327.91</v>
      </c>
      <c r="U123" s="60"/>
      <c r="V123" s="60" t="s">
        <v>438</v>
      </c>
      <c r="W123" s="1" t="s">
        <v>718</v>
      </c>
      <c r="X123" s="8" t="s">
        <v>31</v>
      </c>
      <c r="Y123" s="108"/>
      <c r="Z123" s="110"/>
      <c r="AA123" s="63"/>
      <c r="AB123" s="63"/>
      <c r="AC123" s="63"/>
      <c r="AD123" s="63"/>
    </row>
    <row r="124" spans="1:30" ht="15.75">
      <c r="A124" s="31">
        <v>13</v>
      </c>
      <c r="B124" s="2" t="s">
        <v>274</v>
      </c>
      <c r="C124" s="2" t="s">
        <v>212</v>
      </c>
      <c r="D124" s="3" t="s">
        <v>213</v>
      </c>
      <c r="E124" s="2" t="s">
        <v>214</v>
      </c>
      <c r="F124" s="4"/>
      <c r="G124" s="4"/>
      <c r="H124" s="6">
        <v>2752</v>
      </c>
      <c r="I124" s="5"/>
      <c r="J124" s="45"/>
      <c r="K124" s="58"/>
      <c r="L124" s="58"/>
      <c r="M124" s="9"/>
      <c r="N124" s="44">
        <f t="shared" si="24"/>
        <v>2752</v>
      </c>
      <c r="O124" s="5">
        <v>32.67</v>
      </c>
      <c r="P124" s="58"/>
      <c r="Q124" s="58"/>
      <c r="R124" s="58"/>
      <c r="S124" s="9">
        <f t="shared" si="25"/>
        <v>2719.33</v>
      </c>
      <c r="T124" s="36"/>
      <c r="U124" s="60" t="s">
        <v>276</v>
      </c>
      <c r="V124" s="60" t="s">
        <v>275</v>
      </c>
      <c r="W124" s="8" t="s">
        <v>527</v>
      </c>
      <c r="X124" s="8" t="s">
        <v>31</v>
      </c>
      <c r="Z124" s="108"/>
      <c r="AA124" s="63"/>
      <c r="AB124" s="63"/>
    </row>
    <row r="125" spans="1:30" ht="15.75">
      <c r="A125" s="31">
        <v>14</v>
      </c>
      <c r="B125" s="2" t="s">
        <v>179</v>
      </c>
      <c r="C125" s="3" t="s">
        <v>212</v>
      </c>
      <c r="D125" s="3" t="s">
        <v>213</v>
      </c>
      <c r="E125" s="2" t="s">
        <v>214</v>
      </c>
      <c r="F125" s="4"/>
      <c r="G125" s="4"/>
      <c r="H125" s="6">
        <v>2402.5</v>
      </c>
      <c r="I125" s="5">
        <v>19.34</v>
      </c>
      <c r="J125" s="45"/>
      <c r="K125" s="9"/>
      <c r="L125" s="58"/>
      <c r="M125" s="9"/>
      <c r="N125" s="44">
        <f t="shared" si="24"/>
        <v>2421.84</v>
      </c>
      <c r="O125" s="5"/>
      <c r="P125" s="58"/>
      <c r="Q125" s="58"/>
      <c r="R125" s="58"/>
      <c r="S125" s="9">
        <f t="shared" si="25"/>
        <v>2421.84</v>
      </c>
      <c r="T125" s="39"/>
      <c r="U125" s="61" t="s">
        <v>180</v>
      </c>
      <c r="V125" s="12" t="s">
        <v>181</v>
      </c>
      <c r="W125" s="1" t="s">
        <v>527</v>
      </c>
      <c r="X125" s="8" t="s">
        <v>31</v>
      </c>
      <c r="Z125" s="108"/>
      <c r="AA125" s="63"/>
      <c r="AB125" s="63"/>
    </row>
    <row r="126" spans="1:30" ht="15.75">
      <c r="A126" s="31">
        <v>15</v>
      </c>
      <c r="B126" s="2" t="s">
        <v>284</v>
      </c>
      <c r="C126" s="3" t="s">
        <v>212</v>
      </c>
      <c r="D126" s="3" t="s">
        <v>213</v>
      </c>
      <c r="E126" s="2" t="s">
        <v>214</v>
      </c>
      <c r="F126" s="4"/>
      <c r="G126" s="56"/>
      <c r="H126" s="5">
        <v>3110</v>
      </c>
      <c r="I126" s="9"/>
      <c r="J126" s="45"/>
      <c r="K126" s="67"/>
      <c r="L126" s="9"/>
      <c r="M126" s="9"/>
      <c r="N126" s="44">
        <f t="shared" si="24"/>
        <v>3110</v>
      </c>
      <c r="O126" s="5">
        <v>91.87</v>
      </c>
      <c r="P126" s="9"/>
      <c r="Q126" s="9"/>
      <c r="R126" s="9"/>
      <c r="S126" s="9">
        <f t="shared" si="25"/>
        <v>3018.13</v>
      </c>
      <c r="T126" s="31"/>
      <c r="U126" s="12" t="s">
        <v>285</v>
      </c>
      <c r="V126" s="12" t="s">
        <v>286</v>
      </c>
      <c r="W126" s="8" t="s">
        <v>527</v>
      </c>
      <c r="X126" s="8" t="s">
        <v>102</v>
      </c>
      <c r="Z126" s="108"/>
    </row>
    <row r="127" spans="1:30" ht="15.75">
      <c r="A127" s="31">
        <v>16</v>
      </c>
      <c r="B127" s="2" t="s">
        <v>264</v>
      </c>
      <c r="C127" s="3" t="s">
        <v>212</v>
      </c>
      <c r="D127" s="3" t="s">
        <v>213</v>
      </c>
      <c r="E127" s="2" t="s">
        <v>214</v>
      </c>
      <c r="G127" s="56"/>
      <c r="H127" s="78">
        <v>3110</v>
      </c>
      <c r="I127" s="44"/>
      <c r="J127" s="45"/>
      <c r="K127" s="58"/>
      <c r="L127" s="9"/>
      <c r="M127" s="9"/>
      <c r="N127" s="44">
        <f t="shared" si="24"/>
        <v>3110</v>
      </c>
      <c r="O127" s="79">
        <v>91.87</v>
      </c>
      <c r="P127" s="9"/>
      <c r="Q127" s="9"/>
      <c r="R127" s="9"/>
      <c r="S127" s="9">
        <f t="shared" si="25"/>
        <v>3018.13</v>
      </c>
      <c r="T127" s="8"/>
      <c r="U127" s="88" t="s">
        <v>283</v>
      </c>
      <c r="V127" s="88" t="s">
        <v>265</v>
      </c>
      <c r="W127" s="8" t="s">
        <v>527</v>
      </c>
      <c r="X127" s="8" t="s">
        <v>31</v>
      </c>
      <c r="AA127" s="63"/>
      <c r="AB127" s="63"/>
    </row>
    <row r="128" spans="1:30" ht="15.75">
      <c r="A128" s="31">
        <v>17</v>
      </c>
      <c r="B128" s="23" t="s">
        <v>118</v>
      </c>
      <c r="C128" s="3" t="s">
        <v>212</v>
      </c>
      <c r="D128" s="3" t="s">
        <v>213</v>
      </c>
      <c r="E128" s="2" t="s">
        <v>214</v>
      </c>
      <c r="F128" s="4"/>
      <c r="G128" s="4"/>
      <c r="H128" s="6">
        <v>2402.5</v>
      </c>
      <c r="I128" s="5">
        <v>19.34</v>
      </c>
      <c r="J128" s="45"/>
      <c r="K128" s="9"/>
      <c r="L128" s="58"/>
      <c r="M128" s="9"/>
      <c r="N128" s="44">
        <f t="shared" si="24"/>
        <v>2421.84</v>
      </c>
      <c r="O128" s="5"/>
      <c r="P128" s="58"/>
      <c r="Q128" s="58"/>
      <c r="R128" s="58"/>
      <c r="S128" s="9">
        <f t="shared" si="25"/>
        <v>2421.84</v>
      </c>
      <c r="T128" s="36"/>
      <c r="U128" s="25" t="s">
        <v>119</v>
      </c>
      <c r="V128" s="12" t="s">
        <v>120</v>
      </c>
      <c r="W128" s="8" t="s">
        <v>328</v>
      </c>
      <c r="X128" s="1" t="s">
        <v>102</v>
      </c>
      <c r="Z128" s="108"/>
      <c r="AA128" s="63"/>
      <c r="AB128" s="63"/>
    </row>
    <row r="129" spans="1:28" ht="15.75">
      <c r="A129" s="31">
        <v>18</v>
      </c>
      <c r="B129" s="23" t="s">
        <v>976</v>
      </c>
      <c r="C129" s="3" t="s">
        <v>212</v>
      </c>
      <c r="D129" s="3" t="s">
        <v>213</v>
      </c>
      <c r="E129" s="2" t="s">
        <v>214</v>
      </c>
      <c r="F129" s="4"/>
      <c r="G129" s="4"/>
      <c r="H129" s="6">
        <v>1822.5</v>
      </c>
      <c r="I129" s="5">
        <v>84.78</v>
      </c>
      <c r="J129" s="45"/>
      <c r="K129" s="9"/>
      <c r="L129" s="58"/>
      <c r="M129" s="9"/>
      <c r="N129" s="44">
        <f t="shared" si="24"/>
        <v>1907.28</v>
      </c>
      <c r="O129" s="5"/>
      <c r="P129" s="58"/>
      <c r="Q129" s="58"/>
      <c r="R129" s="58"/>
      <c r="S129" s="9">
        <f t="shared" si="25"/>
        <v>1907.28</v>
      </c>
      <c r="T129" s="36"/>
      <c r="U129" s="25"/>
      <c r="V129" s="12" t="s">
        <v>977</v>
      </c>
      <c r="W129" s="8" t="s">
        <v>953</v>
      </c>
      <c r="Z129" s="108"/>
      <c r="AA129" s="63"/>
      <c r="AB129" s="63"/>
    </row>
    <row r="130" spans="1:28" ht="15.75">
      <c r="A130" s="31">
        <v>19</v>
      </c>
      <c r="B130" s="2" t="s">
        <v>83</v>
      </c>
      <c r="C130" s="3" t="s">
        <v>212</v>
      </c>
      <c r="D130" s="3" t="s">
        <v>213</v>
      </c>
      <c r="E130" s="2" t="s">
        <v>214</v>
      </c>
      <c r="F130" s="4"/>
      <c r="G130" s="4"/>
      <c r="H130" s="11">
        <v>4200</v>
      </c>
      <c r="I130" s="20"/>
      <c r="J130" s="20"/>
      <c r="K130" s="76"/>
      <c r="L130" s="76"/>
      <c r="M130" s="32"/>
      <c r="N130" s="32">
        <f t="shared" si="24"/>
        <v>4200</v>
      </c>
      <c r="O130" s="20">
        <v>335.56</v>
      </c>
      <c r="P130" s="76"/>
      <c r="Q130" s="76"/>
      <c r="R130" s="76"/>
      <c r="S130" s="32">
        <f>N130-O130-P130-Q130-R130</f>
        <v>3864.44</v>
      </c>
      <c r="T130" s="39"/>
      <c r="U130" s="59" t="s">
        <v>85</v>
      </c>
      <c r="V130" s="12" t="s">
        <v>86</v>
      </c>
      <c r="W130" s="8" t="s">
        <v>87</v>
      </c>
      <c r="X130" s="8" t="s">
        <v>31</v>
      </c>
      <c r="Y130" s="56" t="s">
        <v>886</v>
      </c>
      <c r="Z130" s="56" t="s">
        <v>900</v>
      </c>
    </row>
    <row r="131" spans="1:28" ht="15.75">
      <c r="B131" s="19" t="s">
        <v>228</v>
      </c>
      <c r="C131" s="35"/>
      <c r="D131" s="32"/>
      <c r="E131" s="32"/>
      <c r="F131" s="2"/>
      <c r="G131" s="2"/>
      <c r="H131" s="45">
        <f>SUM(H112:H130)</f>
        <v>46032</v>
      </c>
      <c r="I131" s="45">
        <f t="shared" ref="I131:S131" si="26">SUM(I112:I130)</f>
        <v>865.44</v>
      </c>
      <c r="J131" s="45">
        <f t="shared" si="26"/>
        <v>0</v>
      </c>
      <c r="K131" s="45">
        <f t="shared" si="26"/>
        <v>0</v>
      </c>
      <c r="L131" s="45">
        <f t="shared" si="26"/>
        <v>0</v>
      </c>
      <c r="M131" s="45">
        <f t="shared" si="26"/>
        <v>0</v>
      </c>
      <c r="N131" s="45">
        <f t="shared" si="26"/>
        <v>46897.440000000002</v>
      </c>
      <c r="O131" s="45">
        <f t="shared" si="26"/>
        <v>893.91000000000008</v>
      </c>
      <c r="P131" s="45">
        <f t="shared" si="26"/>
        <v>0</v>
      </c>
      <c r="Q131" s="45">
        <f t="shared" si="26"/>
        <v>0</v>
      </c>
      <c r="R131" s="45">
        <f t="shared" si="26"/>
        <v>0</v>
      </c>
      <c r="S131" s="45">
        <f t="shared" si="26"/>
        <v>46003.53</v>
      </c>
      <c r="Z131" s="110"/>
    </row>
    <row r="132" spans="1:28" ht="15.75">
      <c r="B132" s="19"/>
      <c r="C132" s="35"/>
      <c r="D132" s="32"/>
      <c r="E132" s="32"/>
      <c r="F132" s="2"/>
      <c r="G132" s="2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Z132" s="110"/>
    </row>
    <row r="133" spans="1:28" ht="15.75">
      <c r="B133" s="19"/>
      <c r="C133" s="35"/>
      <c r="D133" s="32"/>
      <c r="E133" s="32"/>
      <c r="F133" s="2"/>
      <c r="G133" s="2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Z133" s="110"/>
    </row>
    <row r="134" spans="1:28" ht="15.75">
      <c r="B134" s="19"/>
      <c r="C134" s="35"/>
      <c r="D134" s="32"/>
      <c r="E134" s="32"/>
      <c r="F134" s="2"/>
      <c r="G134" s="2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Z134" s="110"/>
    </row>
    <row r="135" spans="1:28" ht="15.75">
      <c r="B135" s="19"/>
      <c r="C135" s="35"/>
      <c r="D135" s="32"/>
      <c r="E135" s="32"/>
      <c r="F135" s="2"/>
      <c r="G135" s="2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Z135" s="110"/>
    </row>
    <row r="136" spans="1:28" ht="15.75">
      <c r="B136" s="19"/>
      <c r="C136" s="35"/>
      <c r="D136" s="32"/>
      <c r="E136" s="32"/>
      <c r="F136" s="2"/>
      <c r="G136" s="2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Z136" s="110"/>
    </row>
    <row r="137" spans="1:28" ht="15.75">
      <c r="B137" s="19"/>
      <c r="C137" s="35"/>
      <c r="D137" s="32"/>
      <c r="E137" s="32"/>
      <c r="F137" s="2"/>
      <c r="G137" s="2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Z137" s="110"/>
    </row>
    <row r="138" spans="1:28" ht="15.75">
      <c r="B138" s="19"/>
      <c r="C138" s="130" t="s">
        <v>620</v>
      </c>
      <c r="D138" s="130"/>
      <c r="G138" s="130" t="s">
        <v>208</v>
      </c>
      <c r="H138" s="130"/>
      <c r="I138" s="130"/>
      <c r="J138" s="130"/>
      <c r="N138" s="130" t="s">
        <v>621</v>
      </c>
      <c r="O138" s="130"/>
      <c r="P138" s="130"/>
      <c r="Q138" s="130"/>
      <c r="R138" s="45"/>
      <c r="S138" s="45"/>
      <c r="Z138" s="110"/>
    </row>
    <row r="139" spans="1:28" ht="15.75">
      <c r="B139" s="19"/>
      <c r="C139" s="130" t="s">
        <v>26</v>
      </c>
      <c r="D139" s="130"/>
      <c r="G139" s="130" t="s">
        <v>71</v>
      </c>
      <c r="H139" s="130"/>
      <c r="I139" s="130"/>
      <c r="J139" s="130"/>
      <c r="N139" s="130" t="s">
        <v>40</v>
      </c>
      <c r="O139" s="130"/>
      <c r="P139" s="130"/>
      <c r="Q139" s="130"/>
      <c r="R139" s="45"/>
      <c r="S139" s="45"/>
      <c r="Z139" s="110"/>
    </row>
    <row r="140" spans="1:28" ht="15.75">
      <c r="B140" s="19"/>
      <c r="C140" s="35"/>
      <c r="D140" s="32"/>
      <c r="E140" s="32"/>
      <c r="F140" s="2"/>
      <c r="G140" s="2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Z140" s="110"/>
    </row>
    <row r="141" spans="1:28" ht="15.75">
      <c r="B141" s="19"/>
      <c r="C141" s="35"/>
      <c r="D141" s="32"/>
      <c r="E141" s="32"/>
      <c r="F141" s="2"/>
      <c r="G141" s="2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Z141" s="110"/>
    </row>
    <row r="142" spans="1:28" ht="15.75">
      <c r="B142" s="19"/>
      <c r="C142" s="35"/>
      <c r="D142" s="32"/>
      <c r="E142" s="32"/>
      <c r="F142" s="2"/>
      <c r="G142" s="2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Z142" s="110"/>
    </row>
    <row r="143" spans="1:28" ht="15.75">
      <c r="B143" s="19"/>
      <c r="C143" s="35"/>
      <c r="D143" s="32"/>
      <c r="E143" s="32"/>
      <c r="F143" s="2"/>
      <c r="G143" s="2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</row>
    <row r="144" spans="1:28" ht="15.75">
      <c r="A144" s="129" t="s">
        <v>0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95"/>
    </row>
    <row r="145" spans="1:26" ht="15.75">
      <c r="A145" s="129" t="s">
        <v>1096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95"/>
    </row>
    <row r="146" spans="1:26" ht="15.75">
      <c r="A146" s="129" t="s">
        <v>229</v>
      </c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95"/>
    </row>
    <row r="147" spans="1:26" ht="15.75">
      <c r="B147" s="2"/>
      <c r="C147" s="35"/>
      <c r="D147" s="32"/>
      <c r="E147" s="32"/>
      <c r="F147" s="2"/>
      <c r="G147" s="2"/>
      <c r="H147" s="2"/>
      <c r="I147" s="2"/>
      <c r="J147" s="2"/>
      <c r="K147" s="34"/>
      <c r="L147" s="31"/>
      <c r="M147" s="31"/>
      <c r="N147" s="2"/>
    </row>
    <row r="148" spans="1:26" s="64" customFormat="1" ht="15.75">
      <c r="A148" s="54" t="s">
        <v>210</v>
      </c>
      <c r="B148" s="19" t="s">
        <v>2</v>
      </c>
      <c r="C148" s="51" t="s">
        <v>3</v>
      </c>
      <c r="D148" s="52" t="s">
        <v>4</v>
      </c>
      <c r="E148" s="52" t="s">
        <v>5</v>
      </c>
      <c r="F148" s="19" t="s">
        <v>6</v>
      </c>
      <c r="G148" s="19" t="s">
        <v>7</v>
      </c>
      <c r="H148" s="19" t="s">
        <v>8</v>
      </c>
      <c r="I148" s="19" t="s">
        <v>9</v>
      </c>
      <c r="J148" s="19" t="s">
        <v>10</v>
      </c>
      <c r="K148" s="53" t="s">
        <v>794</v>
      </c>
      <c r="L148" s="54" t="s">
        <v>12</v>
      </c>
      <c r="M148" s="54" t="s">
        <v>13</v>
      </c>
      <c r="N148" s="98" t="s">
        <v>14</v>
      </c>
      <c r="O148" s="29" t="s">
        <v>15</v>
      </c>
      <c r="P148" s="29" t="s">
        <v>16</v>
      </c>
      <c r="Q148" s="29" t="s">
        <v>17</v>
      </c>
      <c r="R148" s="29" t="s">
        <v>18</v>
      </c>
      <c r="S148" s="29" t="s">
        <v>19</v>
      </c>
      <c r="T148" s="37" t="s">
        <v>20</v>
      </c>
      <c r="U148" s="95" t="s">
        <v>21</v>
      </c>
      <c r="V148" s="95" t="s">
        <v>22</v>
      </c>
      <c r="W148" s="29" t="s">
        <v>23</v>
      </c>
      <c r="X148" s="29" t="s">
        <v>24</v>
      </c>
      <c r="Y148" s="56"/>
      <c r="Z148" s="56"/>
    </row>
    <row r="149" spans="1:26" s="64" customFormat="1" ht="15.75">
      <c r="B149" s="2"/>
      <c r="C149" s="35"/>
      <c r="D149" s="32"/>
      <c r="E149" s="32"/>
      <c r="F149" s="2"/>
      <c r="G149" s="2"/>
      <c r="H149" s="2"/>
      <c r="I149" s="2"/>
      <c r="J149" s="2"/>
      <c r="K149" s="34"/>
      <c r="L149" s="31"/>
      <c r="M149" s="31"/>
      <c r="N149" s="2"/>
      <c r="O149" s="1"/>
      <c r="P149" s="1"/>
      <c r="Q149" s="1"/>
      <c r="R149" s="1"/>
      <c r="S149" s="1"/>
      <c r="T149" s="1"/>
      <c r="U149" s="56"/>
      <c r="V149" s="56"/>
      <c r="W149" s="1"/>
      <c r="X149" s="1"/>
      <c r="Y149" s="56"/>
      <c r="Z149" s="84"/>
    </row>
    <row r="150" spans="1:26" s="64" customFormat="1" ht="15.75">
      <c r="A150" s="31">
        <v>1</v>
      </c>
      <c r="B150" s="2" t="s">
        <v>341</v>
      </c>
      <c r="C150" s="3" t="s">
        <v>230</v>
      </c>
      <c r="D150" s="3" t="s">
        <v>98</v>
      </c>
      <c r="E150" s="2" t="s">
        <v>232</v>
      </c>
      <c r="F150" s="4"/>
      <c r="G150" s="4" t="s">
        <v>33</v>
      </c>
      <c r="H150" s="6">
        <v>3165.19</v>
      </c>
      <c r="I150" s="5"/>
      <c r="J150" s="5"/>
      <c r="K150" s="76"/>
      <c r="L150" s="76"/>
      <c r="M150" s="76"/>
      <c r="N150" s="44">
        <f t="shared" ref="N150:N185" si="27">H150+I150+J150+K150+L150+M150</f>
        <v>3165.19</v>
      </c>
      <c r="O150" s="5">
        <v>97.87</v>
      </c>
      <c r="P150" s="76"/>
      <c r="Q150" s="76"/>
      <c r="R150" s="76"/>
      <c r="S150" s="32">
        <f t="shared" ref="S150:S207" si="28">N150-O150-P150-Q150-R150</f>
        <v>3067.32</v>
      </c>
      <c r="T150" s="82">
        <v>1500399124</v>
      </c>
      <c r="U150" s="12" t="s">
        <v>344</v>
      </c>
      <c r="V150" s="12" t="s">
        <v>342</v>
      </c>
      <c r="W150" s="31" t="s">
        <v>343</v>
      </c>
      <c r="X150" s="31" t="s">
        <v>31</v>
      </c>
      <c r="Y150" s="84" t="s">
        <v>883</v>
      </c>
      <c r="Z150" s="84" t="s">
        <v>923</v>
      </c>
    </row>
    <row r="151" spans="1:26" s="64" customFormat="1" ht="15.75">
      <c r="A151" s="31">
        <v>2</v>
      </c>
      <c r="B151" s="2" t="s">
        <v>384</v>
      </c>
      <c r="C151" s="3" t="s">
        <v>230</v>
      </c>
      <c r="D151" s="3" t="s">
        <v>423</v>
      </c>
      <c r="E151" s="2" t="s">
        <v>232</v>
      </c>
      <c r="F151" s="4"/>
      <c r="G151" s="4" t="s">
        <v>33</v>
      </c>
      <c r="H151" s="6">
        <v>3325</v>
      </c>
      <c r="I151" s="5"/>
      <c r="J151" s="5"/>
      <c r="K151" s="76"/>
      <c r="L151" s="76"/>
      <c r="M151" s="76"/>
      <c r="N151" s="44">
        <f t="shared" si="27"/>
        <v>3325</v>
      </c>
      <c r="O151" s="5">
        <v>115.26</v>
      </c>
      <c r="P151" s="76"/>
      <c r="Q151" s="76"/>
      <c r="R151" s="76"/>
      <c r="S151" s="32">
        <f t="shared" si="28"/>
        <v>3209.74</v>
      </c>
      <c r="T151" s="82" t="s">
        <v>393</v>
      </c>
      <c r="U151" s="12"/>
      <c r="V151" s="12" t="s">
        <v>362</v>
      </c>
      <c r="W151" s="31" t="s">
        <v>364</v>
      </c>
      <c r="X151" s="31" t="s">
        <v>31</v>
      </c>
      <c r="Y151" s="84" t="s">
        <v>907</v>
      </c>
      <c r="Z151" s="84"/>
    </row>
    <row r="152" spans="1:26" ht="15.75">
      <c r="A152" s="31">
        <v>3</v>
      </c>
      <c r="B152" s="2" t="s">
        <v>370</v>
      </c>
      <c r="C152" s="3" t="s">
        <v>230</v>
      </c>
      <c r="D152" s="3" t="s">
        <v>98</v>
      </c>
      <c r="E152" s="2" t="s">
        <v>232</v>
      </c>
      <c r="F152" s="4"/>
      <c r="G152" s="4" t="s">
        <v>33</v>
      </c>
      <c r="H152" s="6">
        <v>4000</v>
      </c>
      <c r="I152" s="5"/>
      <c r="J152" s="5"/>
      <c r="K152" s="76"/>
      <c r="L152" s="76"/>
      <c r="M152" s="76"/>
      <c r="N152" s="44">
        <f t="shared" si="27"/>
        <v>4000</v>
      </c>
      <c r="O152" s="5">
        <v>313.8</v>
      </c>
      <c r="P152" s="76"/>
      <c r="Q152" s="76"/>
      <c r="R152" s="76"/>
      <c r="S152" s="32">
        <f t="shared" si="28"/>
        <v>3686.2</v>
      </c>
      <c r="T152" s="82" t="s">
        <v>381</v>
      </c>
      <c r="U152" s="12"/>
      <c r="V152" s="12" t="s">
        <v>372</v>
      </c>
      <c r="W152" s="31" t="s">
        <v>371</v>
      </c>
      <c r="X152" s="31" t="s">
        <v>31</v>
      </c>
      <c r="Y152" s="84" t="s">
        <v>906</v>
      </c>
      <c r="Z152" s="84"/>
    </row>
    <row r="153" spans="1:26" ht="15.75">
      <c r="A153" s="31">
        <v>4</v>
      </c>
      <c r="B153" s="2" t="s">
        <v>418</v>
      </c>
      <c r="C153" s="3" t="s">
        <v>230</v>
      </c>
      <c r="D153" s="3" t="s">
        <v>105</v>
      </c>
      <c r="E153" s="2" t="s">
        <v>232</v>
      </c>
      <c r="F153" s="4"/>
      <c r="G153" s="4" t="s">
        <v>33</v>
      </c>
      <c r="H153" s="6">
        <v>3142.44</v>
      </c>
      <c r="I153" s="5"/>
      <c r="J153" s="5"/>
      <c r="K153" s="76"/>
      <c r="L153" s="76"/>
      <c r="M153" s="76"/>
      <c r="N153" s="44">
        <f t="shared" si="27"/>
        <v>3142.44</v>
      </c>
      <c r="O153" s="5">
        <v>95.4</v>
      </c>
      <c r="P153" s="76"/>
      <c r="Q153" s="76"/>
      <c r="R153" s="76"/>
      <c r="S153" s="32">
        <f t="shared" si="28"/>
        <v>3047.04</v>
      </c>
      <c r="T153" s="82" t="s">
        <v>422</v>
      </c>
      <c r="U153" s="12" t="s">
        <v>421</v>
      </c>
      <c r="V153" s="12" t="s">
        <v>420</v>
      </c>
      <c r="W153" s="31" t="s">
        <v>419</v>
      </c>
      <c r="X153" s="31" t="s">
        <v>31</v>
      </c>
      <c r="Y153" s="84" t="s">
        <v>907</v>
      </c>
    </row>
    <row r="154" spans="1:26" ht="15.75">
      <c r="A154" s="31">
        <v>5</v>
      </c>
      <c r="B154" s="2" t="s">
        <v>428</v>
      </c>
      <c r="C154" s="3" t="s">
        <v>230</v>
      </c>
      <c r="D154" s="3" t="s">
        <v>423</v>
      </c>
      <c r="E154" s="2" t="s">
        <v>232</v>
      </c>
      <c r="F154" s="4"/>
      <c r="G154" s="4" t="s">
        <v>33</v>
      </c>
      <c r="H154" s="6">
        <v>2402.5</v>
      </c>
      <c r="I154" s="5">
        <v>19.34</v>
      </c>
      <c r="J154" s="5"/>
      <c r="K154" s="76"/>
      <c r="L154" s="76"/>
      <c r="M154" s="76"/>
      <c r="N154" s="44">
        <f t="shared" si="27"/>
        <v>2421.84</v>
      </c>
      <c r="O154" s="5"/>
      <c r="P154" s="76"/>
      <c r="Q154" s="76"/>
      <c r="R154" s="76"/>
      <c r="S154" s="32">
        <f t="shared" si="28"/>
        <v>2421.84</v>
      </c>
      <c r="T154" s="39">
        <v>1510219935</v>
      </c>
      <c r="U154" s="12" t="s">
        <v>431</v>
      </c>
      <c r="V154" s="12" t="s">
        <v>430</v>
      </c>
      <c r="W154" s="31" t="s">
        <v>429</v>
      </c>
      <c r="X154" s="31" t="s">
        <v>31</v>
      </c>
      <c r="Y154" s="84" t="s">
        <v>907</v>
      </c>
    </row>
    <row r="155" spans="1:26" ht="15.75">
      <c r="A155" s="31">
        <v>6</v>
      </c>
      <c r="B155" s="2" t="s">
        <v>482</v>
      </c>
      <c r="C155" s="3" t="s">
        <v>230</v>
      </c>
      <c r="D155" s="3" t="s">
        <v>105</v>
      </c>
      <c r="E155" s="2" t="s">
        <v>232</v>
      </c>
      <c r="F155" s="4"/>
      <c r="G155" s="4" t="s">
        <v>33</v>
      </c>
      <c r="H155" s="6">
        <v>3315</v>
      </c>
      <c r="I155" s="5"/>
      <c r="J155" s="5"/>
      <c r="K155" s="76"/>
      <c r="L155" s="76"/>
      <c r="M155" s="76"/>
      <c r="N155" s="44">
        <f t="shared" si="27"/>
        <v>3315</v>
      </c>
      <c r="O155" s="5">
        <v>114.17</v>
      </c>
      <c r="P155" s="76"/>
      <c r="Q155" s="76"/>
      <c r="R155" s="76"/>
      <c r="S155" s="32">
        <f t="shared" si="28"/>
        <v>3200.83</v>
      </c>
      <c r="T155" s="82"/>
      <c r="U155" s="12" t="s">
        <v>485</v>
      </c>
      <c r="V155" s="12" t="s">
        <v>484</v>
      </c>
      <c r="W155" s="31" t="s">
        <v>483</v>
      </c>
      <c r="X155" s="31" t="s">
        <v>102</v>
      </c>
      <c r="Y155" s="84" t="s">
        <v>886</v>
      </c>
      <c r="Z155" s="56" t="s">
        <v>894</v>
      </c>
    </row>
    <row r="156" spans="1:26" ht="15.75">
      <c r="A156" s="31">
        <v>7</v>
      </c>
      <c r="B156" s="2" t="s">
        <v>486</v>
      </c>
      <c r="C156" s="3" t="s">
        <v>230</v>
      </c>
      <c r="D156" s="3" t="s">
        <v>423</v>
      </c>
      <c r="E156" s="2" t="s">
        <v>232</v>
      </c>
      <c r="F156" s="4"/>
      <c r="G156" s="4" t="s">
        <v>33</v>
      </c>
      <c r="H156" s="6">
        <v>1483.21</v>
      </c>
      <c r="I156" s="5">
        <v>118.49</v>
      </c>
      <c r="J156" s="5"/>
      <c r="K156" s="76"/>
      <c r="L156" s="76"/>
      <c r="M156" s="76"/>
      <c r="N156" s="44">
        <f t="shared" si="27"/>
        <v>1601.7</v>
      </c>
      <c r="O156" s="5"/>
      <c r="P156" s="76"/>
      <c r="Q156" s="76"/>
      <c r="R156" s="76"/>
      <c r="S156" s="32">
        <f t="shared" si="28"/>
        <v>1601.7</v>
      </c>
      <c r="T156" s="82" t="s">
        <v>496</v>
      </c>
      <c r="U156" s="12" t="s">
        <v>488</v>
      </c>
      <c r="V156" s="12" t="s">
        <v>487</v>
      </c>
      <c r="W156" s="31" t="s">
        <v>467</v>
      </c>
      <c r="X156" s="31" t="s">
        <v>102</v>
      </c>
      <c r="Y156" s="84" t="s">
        <v>907</v>
      </c>
    </row>
    <row r="157" spans="1:26" ht="15.75">
      <c r="A157" s="31">
        <v>8</v>
      </c>
      <c r="B157" s="2" t="s">
        <v>489</v>
      </c>
      <c r="C157" s="3" t="s">
        <v>230</v>
      </c>
      <c r="D157" s="3" t="s">
        <v>423</v>
      </c>
      <c r="E157" s="2" t="s">
        <v>232</v>
      </c>
      <c r="F157" s="4"/>
      <c r="G157" s="4" t="s">
        <v>33</v>
      </c>
      <c r="H157" s="6">
        <v>2135.25</v>
      </c>
      <c r="I157" s="5">
        <v>64.760000000000005</v>
      </c>
      <c r="J157" s="5"/>
      <c r="K157" s="76"/>
      <c r="L157" s="76"/>
      <c r="M157" s="76"/>
      <c r="N157" s="44">
        <f t="shared" si="27"/>
        <v>2200.0100000000002</v>
      </c>
      <c r="O157" s="5"/>
      <c r="P157" s="76"/>
      <c r="Q157" s="76"/>
      <c r="R157" s="76"/>
      <c r="S157" s="32">
        <f t="shared" si="28"/>
        <v>2200.0100000000002</v>
      </c>
      <c r="T157" s="82" t="s">
        <v>508</v>
      </c>
      <c r="U157" s="12" t="s">
        <v>491</v>
      </c>
      <c r="V157" s="12" t="s">
        <v>490</v>
      </c>
      <c r="W157" s="31" t="s">
        <v>483</v>
      </c>
      <c r="X157" s="31" t="s">
        <v>102</v>
      </c>
      <c r="Y157" s="84" t="s">
        <v>926</v>
      </c>
    </row>
    <row r="158" spans="1:26" ht="15.75">
      <c r="A158" s="31">
        <v>9</v>
      </c>
      <c r="B158" s="2" t="s">
        <v>492</v>
      </c>
      <c r="C158" s="3" t="s">
        <v>230</v>
      </c>
      <c r="D158" s="3" t="s">
        <v>98</v>
      </c>
      <c r="E158" s="2" t="s">
        <v>232</v>
      </c>
      <c r="F158" s="4"/>
      <c r="G158" s="4" t="s">
        <v>33</v>
      </c>
      <c r="H158" s="6">
        <v>4200</v>
      </c>
      <c r="I158" s="5"/>
      <c r="J158" s="5"/>
      <c r="K158" s="76"/>
      <c r="L158" s="76"/>
      <c r="M158" s="76"/>
      <c r="N158" s="44">
        <f t="shared" si="27"/>
        <v>4200</v>
      </c>
      <c r="O158" s="5">
        <v>335.56</v>
      </c>
      <c r="P158" s="76"/>
      <c r="Q158" s="76"/>
      <c r="R158" s="76"/>
      <c r="S158" s="32">
        <f t="shared" si="28"/>
        <v>3864.44</v>
      </c>
      <c r="T158" s="82" t="s">
        <v>760</v>
      </c>
      <c r="U158" s="12"/>
      <c r="V158" s="12" t="s">
        <v>493</v>
      </c>
      <c r="W158" s="31" t="s">
        <v>483</v>
      </c>
      <c r="X158" s="31" t="s">
        <v>102</v>
      </c>
      <c r="Y158" s="84" t="s">
        <v>907</v>
      </c>
    </row>
    <row r="159" spans="1:26" ht="15.75">
      <c r="A159" s="31">
        <v>10</v>
      </c>
      <c r="B159" s="2" t="s">
        <v>494</v>
      </c>
      <c r="C159" s="3" t="s">
        <v>230</v>
      </c>
      <c r="D159" s="3" t="s">
        <v>423</v>
      </c>
      <c r="E159" s="2" t="s">
        <v>232</v>
      </c>
      <c r="F159" s="4"/>
      <c r="G159" s="4" t="s">
        <v>33</v>
      </c>
      <c r="H159" s="6">
        <v>700</v>
      </c>
      <c r="I159" s="5">
        <v>168.77</v>
      </c>
      <c r="J159" s="5"/>
      <c r="K159" s="76"/>
      <c r="L159" s="76"/>
      <c r="M159" s="76"/>
      <c r="N159" s="44">
        <f t="shared" si="27"/>
        <v>868.77</v>
      </c>
      <c r="O159" s="5"/>
      <c r="P159" s="76"/>
      <c r="Q159" s="76"/>
      <c r="R159" s="76"/>
      <c r="S159" s="32">
        <f t="shared" si="28"/>
        <v>868.77</v>
      </c>
      <c r="T159" s="82"/>
      <c r="U159" s="12"/>
      <c r="V159" s="12" t="s">
        <v>495</v>
      </c>
      <c r="W159" s="31" t="s">
        <v>483</v>
      </c>
      <c r="X159" s="31" t="s">
        <v>102</v>
      </c>
      <c r="Y159" s="84" t="s">
        <v>907</v>
      </c>
    </row>
    <row r="160" spans="1:26" ht="15.75">
      <c r="A160" s="31">
        <v>11</v>
      </c>
      <c r="B160" s="2" t="s">
        <v>500</v>
      </c>
      <c r="C160" s="3" t="s">
        <v>230</v>
      </c>
      <c r="D160" s="3" t="s">
        <v>39</v>
      </c>
      <c r="E160" s="2" t="s">
        <v>232</v>
      </c>
      <c r="F160" s="4"/>
      <c r="G160" s="4" t="s">
        <v>33</v>
      </c>
      <c r="H160" s="6">
        <v>2730.3</v>
      </c>
      <c r="I160" s="5"/>
      <c r="J160" s="5"/>
      <c r="K160" s="76"/>
      <c r="L160" s="76"/>
      <c r="M160" s="76"/>
      <c r="N160" s="44">
        <f t="shared" si="27"/>
        <v>2730.3</v>
      </c>
      <c r="O160" s="5">
        <v>30.3</v>
      </c>
      <c r="P160" s="76"/>
      <c r="Q160" s="76"/>
      <c r="R160" s="76"/>
      <c r="S160" s="32">
        <f t="shared" si="28"/>
        <v>2700</v>
      </c>
      <c r="T160" s="39">
        <v>1510219846</v>
      </c>
      <c r="U160" s="12" t="s">
        <v>503</v>
      </c>
      <c r="V160" s="12" t="s">
        <v>502</v>
      </c>
      <c r="W160" s="31" t="s">
        <v>501</v>
      </c>
      <c r="X160" s="31" t="s">
        <v>102</v>
      </c>
      <c r="Y160" s="84" t="s">
        <v>883</v>
      </c>
      <c r="Z160" s="56" t="s">
        <v>911</v>
      </c>
    </row>
    <row r="161" spans="1:26" ht="15.75">
      <c r="A161" s="31">
        <v>12</v>
      </c>
      <c r="B161" s="2" t="s">
        <v>616</v>
      </c>
      <c r="C161" s="3" t="s">
        <v>230</v>
      </c>
      <c r="D161" s="3" t="s">
        <v>423</v>
      </c>
      <c r="E161" s="2" t="s">
        <v>232</v>
      </c>
      <c r="F161" s="4"/>
      <c r="G161" s="4" t="s">
        <v>33</v>
      </c>
      <c r="H161" s="6">
        <v>2402.5</v>
      </c>
      <c r="I161" s="5">
        <v>19.34</v>
      </c>
      <c r="J161" s="5"/>
      <c r="K161" s="76"/>
      <c r="L161" s="76"/>
      <c r="M161" s="76"/>
      <c r="N161" s="44">
        <f t="shared" si="27"/>
        <v>2421.84</v>
      </c>
      <c r="O161" s="5"/>
      <c r="P161" s="76"/>
      <c r="Q161" s="76"/>
      <c r="R161" s="76"/>
      <c r="S161" s="32">
        <f t="shared" si="28"/>
        <v>2421.84</v>
      </c>
      <c r="T161" s="39">
        <v>1510219960</v>
      </c>
      <c r="U161" s="12" t="s">
        <v>619</v>
      </c>
      <c r="V161" s="12" t="s">
        <v>618</v>
      </c>
      <c r="W161" s="31" t="s">
        <v>617</v>
      </c>
      <c r="X161" s="31" t="s">
        <v>102</v>
      </c>
      <c r="Y161" s="84" t="s">
        <v>884</v>
      </c>
    </row>
    <row r="162" spans="1:26" ht="15.75">
      <c r="A162" s="31">
        <v>13</v>
      </c>
      <c r="B162" s="121" t="s">
        <v>633</v>
      </c>
      <c r="C162" s="3" t="s">
        <v>230</v>
      </c>
      <c r="D162" s="3" t="s">
        <v>98</v>
      </c>
      <c r="E162" s="2" t="s">
        <v>232</v>
      </c>
      <c r="F162" s="4"/>
      <c r="G162" s="4" t="s">
        <v>33</v>
      </c>
      <c r="H162" s="6">
        <v>2752</v>
      </c>
      <c r="I162" s="5"/>
      <c r="J162" s="5"/>
      <c r="K162" s="76"/>
      <c r="L162" s="76"/>
      <c r="M162" s="76"/>
      <c r="N162" s="44">
        <f t="shared" si="27"/>
        <v>2752</v>
      </c>
      <c r="O162" s="5">
        <v>32.67</v>
      </c>
      <c r="P162" s="76"/>
      <c r="Q162" s="76">
        <v>500</v>
      </c>
      <c r="R162" s="76"/>
      <c r="S162" s="32">
        <f t="shared" si="28"/>
        <v>2219.33</v>
      </c>
      <c r="T162" s="82" t="s">
        <v>758</v>
      </c>
      <c r="U162" s="12" t="s">
        <v>636</v>
      </c>
      <c r="V162" s="12" t="s">
        <v>635</v>
      </c>
      <c r="W162" s="31" t="s">
        <v>634</v>
      </c>
      <c r="X162" s="31" t="s">
        <v>102</v>
      </c>
      <c r="Y162" s="84" t="s">
        <v>907</v>
      </c>
    </row>
    <row r="163" spans="1:26" ht="15.75">
      <c r="A163" s="31">
        <v>14</v>
      </c>
      <c r="B163" s="2" t="s">
        <v>648</v>
      </c>
      <c r="C163" s="3" t="s">
        <v>230</v>
      </c>
      <c r="D163" s="3" t="s">
        <v>105</v>
      </c>
      <c r="E163" s="2" t="s">
        <v>232</v>
      </c>
      <c r="F163" s="4"/>
      <c r="G163" s="4" t="s">
        <v>33</v>
      </c>
      <c r="H163" s="6">
        <v>2842.51</v>
      </c>
      <c r="I163" s="5"/>
      <c r="J163" s="5"/>
      <c r="K163" s="76"/>
      <c r="L163" s="76"/>
      <c r="M163" s="76"/>
      <c r="N163" s="44">
        <f t="shared" si="27"/>
        <v>2842.51</v>
      </c>
      <c r="O163" s="5">
        <v>42.51</v>
      </c>
      <c r="P163" s="76"/>
      <c r="Q163" s="76"/>
      <c r="R163" s="76"/>
      <c r="S163" s="32">
        <f t="shared" si="28"/>
        <v>2800</v>
      </c>
      <c r="T163" s="39">
        <v>1510219919</v>
      </c>
      <c r="U163" s="12" t="s">
        <v>650</v>
      </c>
      <c r="V163" s="12" t="s">
        <v>649</v>
      </c>
      <c r="W163" s="31" t="s">
        <v>651</v>
      </c>
      <c r="X163" s="31" t="s">
        <v>102</v>
      </c>
      <c r="Y163" s="84" t="s">
        <v>886</v>
      </c>
      <c r="Z163" s="56" t="s">
        <v>927</v>
      </c>
    </row>
    <row r="164" spans="1:26" ht="15.75">
      <c r="A164" s="31">
        <v>15</v>
      </c>
      <c r="B164" s="2" t="s">
        <v>673</v>
      </c>
      <c r="C164" s="3" t="s">
        <v>230</v>
      </c>
      <c r="D164" s="3" t="s">
        <v>98</v>
      </c>
      <c r="E164" s="2" t="s">
        <v>232</v>
      </c>
      <c r="F164" s="4"/>
      <c r="G164" s="4" t="s">
        <v>33</v>
      </c>
      <c r="H164" s="6">
        <v>2866.5</v>
      </c>
      <c r="I164" s="5"/>
      <c r="J164" s="5"/>
      <c r="K164" s="76"/>
      <c r="L164" s="76"/>
      <c r="M164" s="76"/>
      <c r="N164" s="44">
        <f t="shared" si="27"/>
        <v>2866.5</v>
      </c>
      <c r="O164" s="5">
        <v>45.12</v>
      </c>
      <c r="P164" s="76"/>
      <c r="Q164" s="76"/>
      <c r="R164" s="76"/>
      <c r="S164" s="32">
        <f t="shared" si="28"/>
        <v>2821.38</v>
      </c>
      <c r="T164" s="82" t="s">
        <v>681</v>
      </c>
      <c r="U164" s="12" t="s">
        <v>675</v>
      </c>
      <c r="V164" s="12" t="s">
        <v>676</v>
      </c>
      <c r="W164" s="31" t="s">
        <v>674</v>
      </c>
      <c r="X164" s="31" t="s">
        <v>102</v>
      </c>
      <c r="Y164" s="84" t="s">
        <v>884</v>
      </c>
    </row>
    <row r="165" spans="1:26" ht="15.75">
      <c r="A165" s="31">
        <v>16</v>
      </c>
      <c r="B165" s="2" t="s">
        <v>677</v>
      </c>
      <c r="C165" s="3" t="s">
        <v>230</v>
      </c>
      <c r="D165" s="3" t="s">
        <v>134</v>
      </c>
      <c r="E165" s="2" t="s">
        <v>232</v>
      </c>
      <c r="F165" s="4"/>
      <c r="G165" s="4" t="s">
        <v>33</v>
      </c>
      <c r="H165" s="6">
        <v>3201.86</v>
      </c>
      <c r="I165" s="5"/>
      <c r="J165" s="5"/>
      <c r="K165" s="76"/>
      <c r="L165" s="76"/>
      <c r="M165" s="76"/>
      <c r="N165" s="44">
        <f t="shared" si="27"/>
        <v>3201.86</v>
      </c>
      <c r="O165" s="5">
        <v>101.86</v>
      </c>
      <c r="P165" s="76"/>
      <c r="Q165" s="76"/>
      <c r="R165" s="76"/>
      <c r="S165" s="32">
        <f t="shared" si="28"/>
        <v>3100</v>
      </c>
      <c r="T165" s="82" t="s">
        <v>680</v>
      </c>
      <c r="U165" s="12" t="s">
        <v>679</v>
      </c>
      <c r="V165" s="12" t="s">
        <v>678</v>
      </c>
      <c r="W165" s="31" t="s">
        <v>674</v>
      </c>
      <c r="X165" s="31" t="s">
        <v>102</v>
      </c>
      <c r="Y165" s="84" t="s">
        <v>886</v>
      </c>
      <c r="Z165" s="108" t="s">
        <v>909</v>
      </c>
    </row>
    <row r="166" spans="1:26" ht="15.75">
      <c r="A166" s="31">
        <v>17</v>
      </c>
      <c r="B166" s="2" t="s">
        <v>684</v>
      </c>
      <c r="C166" s="3" t="s">
        <v>230</v>
      </c>
      <c r="D166" s="3" t="s">
        <v>841</v>
      </c>
      <c r="E166" s="2" t="s">
        <v>232</v>
      </c>
      <c r="F166" s="4"/>
      <c r="G166" s="4" t="s">
        <v>33</v>
      </c>
      <c r="H166" s="6">
        <v>3791.07</v>
      </c>
      <c r="I166" s="5"/>
      <c r="J166" s="5"/>
      <c r="K166" s="76"/>
      <c r="L166" s="76"/>
      <c r="M166" s="76"/>
      <c r="N166" s="44">
        <f t="shared" si="27"/>
        <v>3791.07</v>
      </c>
      <c r="O166" s="5">
        <v>291.07</v>
      </c>
      <c r="P166" s="76"/>
      <c r="Q166" s="76"/>
      <c r="R166" s="76"/>
      <c r="S166" s="32">
        <f t="shared" si="28"/>
        <v>3500</v>
      </c>
      <c r="T166" s="82" t="s">
        <v>690</v>
      </c>
      <c r="U166" s="12" t="s">
        <v>686</v>
      </c>
      <c r="V166" s="12" t="s">
        <v>685</v>
      </c>
      <c r="W166" s="31" t="s">
        <v>674</v>
      </c>
      <c r="X166" s="31" t="s">
        <v>102</v>
      </c>
      <c r="Y166" s="84" t="s">
        <v>883</v>
      </c>
      <c r="Z166" s="56" t="s">
        <v>912</v>
      </c>
    </row>
    <row r="167" spans="1:26" ht="15.75">
      <c r="A167" s="31">
        <v>18</v>
      </c>
      <c r="B167" s="2" t="s">
        <v>687</v>
      </c>
      <c r="C167" s="3" t="s">
        <v>230</v>
      </c>
      <c r="D167" s="3" t="s">
        <v>98</v>
      </c>
      <c r="E167" s="2" t="s">
        <v>232</v>
      </c>
      <c r="F167" s="4"/>
      <c r="G167" s="4" t="s">
        <v>33</v>
      </c>
      <c r="H167" s="6">
        <v>3089.65</v>
      </c>
      <c r="I167" s="5"/>
      <c r="J167" s="5"/>
      <c r="K167" s="76"/>
      <c r="L167" s="76"/>
      <c r="M167" s="76"/>
      <c r="N167" s="44">
        <f t="shared" si="27"/>
        <v>3089.65</v>
      </c>
      <c r="O167" s="5">
        <v>89.65</v>
      </c>
      <c r="P167" s="76"/>
      <c r="Q167" s="76"/>
      <c r="R167" s="76"/>
      <c r="S167" s="32">
        <f t="shared" si="28"/>
        <v>3000</v>
      </c>
      <c r="T167" s="82" t="s">
        <v>759</v>
      </c>
      <c r="U167" s="12" t="s">
        <v>689</v>
      </c>
      <c r="V167" s="12" t="s">
        <v>688</v>
      </c>
      <c r="W167" s="31" t="s">
        <v>674</v>
      </c>
      <c r="X167" s="31" t="s">
        <v>102</v>
      </c>
      <c r="Y167" s="84" t="s">
        <v>883</v>
      </c>
      <c r="Z167" s="56" t="s">
        <v>913</v>
      </c>
    </row>
    <row r="168" spans="1:26" ht="15.75">
      <c r="A168" s="31">
        <v>19</v>
      </c>
      <c r="B168" s="23" t="s">
        <v>691</v>
      </c>
      <c r="C168" s="3" t="s">
        <v>230</v>
      </c>
      <c r="D168" s="3" t="s">
        <v>60</v>
      </c>
      <c r="E168" s="2" t="s">
        <v>232</v>
      </c>
      <c r="F168" s="4"/>
      <c r="G168" s="4" t="s">
        <v>33</v>
      </c>
      <c r="H168" s="6">
        <v>2489.5</v>
      </c>
      <c r="I168" s="5">
        <v>10.89</v>
      </c>
      <c r="J168" s="5"/>
      <c r="K168" s="76"/>
      <c r="L168" s="76"/>
      <c r="M168" s="76"/>
      <c r="N168" s="44">
        <f t="shared" si="27"/>
        <v>2500.39</v>
      </c>
      <c r="O168" s="5"/>
      <c r="P168" s="76"/>
      <c r="Q168" s="76"/>
      <c r="R168" s="76"/>
      <c r="S168" s="32">
        <f t="shared" si="28"/>
        <v>2500.39</v>
      </c>
      <c r="T168" s="82" t="s">
        <v>762</v>
      </c>
      <c r="U168" s="12" t="s">
        <v>694</v>
      </c>
      <c r="V168" s="12" t="s">
        <v>693</v>
      </c>
      <c r="W168" s="31" t="s">
        <v>692</v>
      </c>
      <c r="X168" s="31" t="s">
        <v>102</v>
      </c>
      <c r="Y168" s="84" t="s">
        <v>883</v>
      </c>
      <c r="Z168" s="56" t="s">
        <v>902</v>
      </c>
    </row>
    <row r="169" spans="1:26" ht="15.75">
      <c r="A169" s="31">
        <v>20</v>
      </c>
      <c r="B169" s="2" t="s">
        <v>704</v>
      </c>
      <c r="C169" s="3" t="s">
        <v>230</v>
      </c>
      <c r="D169" s="3" t="s">
        <v>423</v>
      </c>
      <c r="E169" s="2" t="s">
        <v>232</v>
      </c>
      <c r="F169" s="4"/>
      <c r="G169" s="4" t="s">
        <v>33</v>
      </c>
      <c r="H169" s="6">
        <v>519.70000000000005</v>
      </c>
      <c r="I169" s="5">
        <v>180.31</v>
      </c>
      <c r="J169" s="5"/>
      <c r="K169" s="76"/>
      <c r="L169" s="76"/>
      <c r="M169" s="76"/>
      <c r="N169" s="44">
        <f t="shared" si="27"/>
        <v>700.01</v>
      </c>
      <c r="O169" s="5"/>
      <c r="P169" s="76"/>
      <c r="Q169" s="76"/>
      <c r="R169" s="76"/>
      <c r="S169" s="32">
        <f t="shared" si="28"/>
        <v>700.01</v>
      </c>
      <c r="T169" s="82"/>
      <c r="U169" s="12" t="s">
        <v>705</v>
      </c>
      <c r="V169" s="12" t="s">
        <v>706</v>
      </c>
      <c r="W169" s="31" t="s">
        <v>707</v>
      </c>
      <c r="X169" s="31" t="s">
        <v>102</v>
      </c>
      <c r="Y169" s="84" t="s">
        <v>907</v>
      </c>
    </row>
    <row r="170" spans="1:26" ht="15.75">
      <c r="A170" s="31">
        <v>21</v>
      </c>
      <c r="B170" s="2" t="s">
        <v>708</v>
      </c>
      <c r="C170" s="3" t="s">
        <v>230</v>
      </c>
      <c r="D170" s="3" t="s">
        <v>423</v>
      </c>
      <c r="E170" s="2" t="s">
        <v>232</v>
      </c>
      <c r="F170" s="4"/>
      <c r="G170" s="4" t="s">
        <v>33</v>
      </c>
      <c r="H170" s="6">
        <v>2135.25</v>
      </c>
      <c r="I170" s="5">
        <v>64.760000000000005</v>
      </c>
      <c r="J170" s="5"/>
      <c r="K170" s="76"/>
      <c r="L170" s="76"/>
      <c r="M170" s="76"/>
      <c r="N170" s="44">
        <f t="shared" si="27"/>
        <v>2200.0100000000002</v>
      </c>
      <c r="O170" s="5"/>
      <c r="P170" s="76"/>
      <c r="Q170" s="76"/>
      <c r="R170" s="76"/>
      <c r="S170" s="32">
        <f t="shared" si="28"/>
        <v>2200.0100000000002</v>
      </c>
      <c r="T170" s="82" t="s">
        <v>757</v>
      </c>
      <c r="U170" s="12" t="s">
        <v>710</v>
      </c>
      <c r="V170" s="12" t="s">
        <v>709</v>
      </c>
      <c r="W170" s="31" t="s">
        <v>711</v>
      </c>
      <c r="X170" s="31" t="s">
        <v>102</v>
      </c>
      <c r="Y170" s="84" t="s">
        <v>907</v>
      </c>
    </row>
    <row r="171" spans="1:26" ht="15.75">
      <c r="A171" s="31">
        <v>22</v>
      </c>
      <c r="B171" s="2" t="s">
        <v>712</v>
      </c>
      <c r="C171" s="3" t="s">
        <v>230</v>
      </c>
      <c r="D171" s="3" t="s">
        <v>231</v>
      </c>
      <c r="E171" s="2" t="s">
        <v>232</v>
      </c>
      <c r="F171" s="4"/>
      <c r="G171" s="12" t="s">
        <v>115</v>
      </c>
      <c r="H171" s="6">
        <v>1696.88</v>
      </c>
      <c r="I171" s="5">
        <v>104.82</v>
      </c>
      <c r="J171" s="5"/>
      <c r="K171" s="76"/>
      <c r="L171" s="76"/>
      <c r="M171" s="76"/>
      <c r="N171" s="44">
        <f>H171+I171+J171+K171+L171+M171</f>
        <v>1801.7</v>
      </c>
      <c r="O171" s="5"/>
      <c r="P171" s="76"/>
      <c r="Q171" s="76"/>
      <c r="R171" s="76"/>
      <c r="S171" s="32">
        <f>N171-O171-P171-Q171-R171</f>
        <v>1801.7</v>
      </c>
      <c r="T171" s="82"/>
      <c r="U171" s="12" t="s">
        <v>717</v>
      </c>
      <c r="V171" s="12" t="s">
        <v>715</v>
      </c>
      <c r="W171" s="31" t="s">
        <v>711</v>
      </c>
      <c r="X171" s="31" t="s">
        <v>102</v>
      </c>
      <c r="Y171" s="84" t="s">
        <v>907</v>
      </c>
    </row>
    <row r="172" spans="1:26" ht="15.75">
      <c r="A172" s="31">
        <v>23</v>
      </c>
      <c r="B172" s="2" t="s">
        <v>723</v>
      </c>
      <c r="C172" s="3" t="s">
        <v>230</v>
      </c>
      <c r="D172" s="3" t="s">
        <v>69</v>
      </c>
      <c r="E172" s="2" t="s">
        <v>232</v>
      </c>
      <c r="F172" s="4"/>
      <c r="G172" s="4" t="s">
        <v>33</v>
      </c>
      <c r="H172" s="6">
        <v>4200</v>
      </c>
      <c r="I172" s="5"/>
      <c r="J172" s="5"/>
      <c r="K172" s="76"/>
      <c r="L172" s="76"/>
      <c r="M172" s="76"/>
      <c r="N172" s="44">
        <f t="shared" si="27"/>
        <v>4200</v>
      </c>
      <c r="O172" s="5">
        <v>335.56</v>
      </c>
      <c r="P172" s="76"/>
      <c r="Q172" s="76"/>
      <c r="R172" s="76"/>
      <c r="S172" s="32">
        <f t="shared" si="28"/>
        <v>3864.44</v>
      </c>
      <c r="T172" s="82" t="s">
        <v>724</v>
      </c>
      <c r="U172" s="12" t="s">
        <v>725</v>
      </c>
      <c r="V172" s="12" t="s">
        <v>726</v>
      </c>
      <c r="W172" s="31" t="s">
        <v>727</v>
      </c>
      <c r="X172" s="31" t="s">
        <v>102</v>
      </c>
      <c r="Y172" s="84" t="s">
        <v>883</v>
      </c>
      <c r="Z172" s="56" t="s">
        <v>889</v>
      </c>
    </row>
    <row r="173" spans="1:26" s="64" customFormat="1" ht="15.75">
      <c r="A173" s="31">
        <v>24</v>
      </c>
      <c r="B173" s="2" t="s">
        <v>739</v>
      </c>
      <c r="C173" s="3" t="s">
        <v>230</v>
      </c>
      <c r="D173" s="3" t="s">
        <v>105</v>
      </c>
      <c r="E173" s="2" t="s">
        <v>232</v>
      </c>
      <c r="F173" s="4"/>
      <c r="G173" s="4" t="s">
        <v>33</v>
      </c>
      <c r="H173" s="6">
        <v>3089.65</v>
      </c>
      <c r="I173" s="5"/>
      <c r="J173" s="5"/>
      <c r="K173" s="76"/>
      <c r="L173" s="76"/>
      <c r="M173" s="76"/>
      <c r="N173" s="44">
        <f t="shared" si="27"/>
        <v>3089.65</v>
      </c>
      <c r="O173" s="5">
        <v>89.65</v>
      </c>
      <c r="P173" s="76"/>
      <c r="Q173" s="76"/>
      <c r="R173" s="76"/>
      <c r="S173" s="32">
        <f t="shared" si="28"/>
        <v>3000</v>
      </c>
      <c r="T173" s="82" t="s">
        <v>765</v>
      </c>
      <c r="U173" s="12"/>
      <c r="V173" s="12" t="s">
        <v>740</v>
      </c>
      <c r="W173" s="31" t="s">
        <v>736</v>
      </c>
      <c r="X173" s="31" t="s">
        <v>102</v>
      </c>
      <c r="Y173" s="84" t="s">
        <v>883</v>
      </c>
      <c r="Z173" s="56" t="s">
        <v>914</v>
      </c>
    </row>
    <row r="174" spans="1:26" s="64" customFormat="1" ht="15.75">
      <c r="A174" s="31">
        <v>25</v>
      </c>
      <c r="B174" s="23" t="s">
        <v>44</v>
      </c>
      <c r="C174" s="3" t="s">
        <v>230</v>
      </c>
      <c r="D174" s="3" t="s">
        <v>1014</v>
      </c>
      <c r="E174" s="2" t="s">
        <v>232</v>
      </c>
      <c r="F174" s="4"/>
      <c r="G174" s="4" t="s">
        <v>62</v>
      </c>
      <c r="H174" s="11">
        <v>3791.07</v>
      </c>
      <c r="I174" s="20"/>
      <c r="J174" s="20"/>
      <c r="K174" s="58"/>
      <c r="L174" s="76"/>
      <c r="M174" s="76"/>
      <c r="N174" s="44">
        <f t="shared" si="27"/>
        <v>3791.07</v>
      </c>
      <c r="O174" s="20">
        <v>291.07</v>
      </c>
      <c r="P174" s="76"/>
      <c r="Q174" s="76"/>
      <c r="R174" s="76"/>
      <c r="S174" s="32">
        <f t="shared" si="28"/>
        <v>3500</v>
      </c>
      <c r="T174" s="39">
        <v>1158518688</v>
      </c>
      <c r="U174" s="60" t="s">
        <v>47</v>
      </c>
      <c r="V174" s="60" t="s">
        <v>48</v>
      </c>
      <c r="W174" s="31" t="s">
        <v>30</v>
      </c>
      <c r="X174" s="31" t="s">
        <v>102</v>
      </c>
      <c r="Y174" s="84" t="s">
        <v>907</v>
      </c>
      <c r="Z174" s="84"/>
    </row>
    <row r="175" spans="1:26" s="64" customFormat="1" ht="15.75">
      <c r="A175" s="31">
        <v>26</v>
      </c>
      <c r="B175" s="122" t="s">
        <v>742</v>
      </c>
      <c r="C175" s="3" t="s">
        <v>230</v>
      </c>
      <c r="D175" s="3" t="s">
        <v>134</v>
      </c>
      <c r="E175" s="2" t="s">
        <v>232</v>
      </c>
      <c r="F175" s="4"/>
      <c r="G175" s="4" t="s">
        <v>33</v>
      </c>
      <c r="H175" s="11">
        <v>3201.86</v>
      </c>
      <c r="I175" s="20"/>
      <c r="J175" s="20"/>
      <c r="K175" s="58"/>
      <c r="L175" s="76">
        <v>640.37</v>
      </c>
      <c r="M175" s="76"/>
      <c r="N175" s="44">
        <f t="shared" si="27"/>
        <v>3842.23</v>
      </c>
      <c r="O175" s="20">
        <v>296.69</v>
      </c>
      <c r="P175" s="76"/>
      <c r="Q175" s="76"/>
      <c r="R175" s="76"/>
      <c r="S175" s="32">
        <f t="shared" si="28"/>
        <v>3545.54</v>
      </c>
      <c r="T175" s="39">
        <v>1537707576</v>
      </c>
      <c r="U175" s="60"/>
      <c r="V175" s="60" t="s">
        <v>743</v>
      </c>
      <c r="W175" s="31" t="s">
        <v>736</v>
      </c>
      <c r="X175" s="31" t="s">
        <v>102</v>
      </c>
      <c r="Y175" s="84" t="s">
        <v>886</v>
      </c>
      <c r="Z175" s="108" t="s">
        <v>909</v>
      </c>
    </row>
    <row r="176" spans="1:26" s="64" customFormat="1" ht="15.75">
      <c r="A176" s="31">
        <v>27</v>
      </c>
      <c r="B176" s="122" t="s">
        <v>744</v>
      </c>
      <c r="C176" s="3" t="s">
        <v>230</v>
      </c>
      <c r="D176" s="3" t="s">
        <v>880</v>
      </c>
      <c r="E176" s="2" t="s">
        <v>232</v>
      </c>
      <c r="F176" s="4"/>
      <c r="G176" s="4" t="s">
        <v>33</v>
      </c>
      <c r="H176" s="11">
        <v>2489.5</v>
      </c>
      <c r="I176" s="20">
        <v>10.89</v>
      </c>
      <c r="J176" s="20"/>
      <c r="K176" s="58"/>
      <c r="L176" s="76"/>
      <c r="M176" s="76"/>
      <c r="N176" s="44">
        <f t="shared" si="27"/>
        <v>2500.39</v>
      </c>
      <c r="O176" s="20"/>
      <c r="P176" s="76"/>
      <c r="Q176" s="76">
        <v>500</v>
      </c>
      <c r="R176" s="76"/>
      <c r="S176" s="32">
        <f t="shared" si="28"/>
        <v>2000.3899999999999</v>
      </c>
      <c r="T176" s="39">
        <v>1535107868</v>
      </c>
      <c r="U176" s="60" t="s">
        <v>746</v>
      </c>
      <c r="V176" s="60" t="s">
        <v>745</v>
      </c>
      <c r="W176" s="31" t="s">
        <v>736</v>
      </c>
      <c r="X176" s="31" t="s">
        <v>102</v>
      </c>
      <c r="Y176" s="84" t="s">
        <v>884</v>
      </c>
      <c r="Z176" s="84"/>
    </row>
    <row r="177" spans="1:26" s="64" customFormat="1" ht="15.75">
      <c r="A177" s="31">
        <v>28</v>
      </c>
      <c r="B177" s="23" t="s">
        <v>747</v>
      </c>
      <c r="C177" s="3" t="s">
        <v>230</v>
      </c>
      <c r="D177" s="3" t="s">
        <v>134</v>
      </c>
      <c r="E177" s="2" t="s">
        <v>232</v>
      </c>
      <c r="F177" s="4"/>
      <c r="G177" s="4" t="s">
        <v>33</v>
      </c>
      <c r="H177" s="11">
        <v>4357.84</v>
      </c>
      <c r="I177" s="20"/>
      <c r="J177" s="20"/>
      <c r="K177" s="58"/>
      <c r="L177" s="76"/>
      <c r="M177" s="76"/>
      <c r="N177" s="44">
        <f t="shared" si="27"/>
        <v>4357.84</v>
      </c>
      <c r="O177" s="20">
        <v>357.84</v>
      </c>
      <c r="P177" s="76"/>
      <c r="Q177" s="76"/>
      <c r="R177" s="76"/>
      <c r="S177" s="32">
        <f t="shared" si="28"/>
        <v>4000</v>
      </c>
      <c r="T177" s="39">
        <v>1525046028</v>
      </c>
      <c r="U177" s="60" t="s">
        <v>750</v>
      </c>
      <c r="V177" s="60" t="s">
        <v>749</v>
      </c>
      <c r="W177" s="31" t="s">
        <v>748</v>
      </c>
      <c r="X177" s="31" t="s">
        <v>102</v>
      </c>
      <c r="Y177" s="84" t="s">
        <v>883</v>
      </c>
      <c r="Z177" s="84" t="s">
        <v>915</v>
      </c>
    </row>
    <row r="178" spans="1:26" s="64" customFormat="1" ht="15.75">
      <c r="A178" s="31">
        <v>29</v>
      </c>
      <c r="B178" s="23" t="s">
        <v>751</v>
      </c>
      <c r="C178" s="3" t="s">
        <v>230</v>
      </c>
      <c r="D178" s="3" t="s">
        <v>105</v>
      </c>
      <c r="E178" s="2" t="s">
        <v>232</v>
      </c>
      <c r="F178" s="4"/>
      <c r="G178" s="4" t="s">
        <v>33</v>
      </c>
      <c r="H178" s="11">
        <v>2601.3000000000002</v>
      </c>
      <c r="I178" s="20"/>
      <c r="J178" s="20"/>
      <c r="K178" s="58"/>
      <c r="L178" s="76"/>
      <c r="M178" s="76"/>
      <c r="N178" s="44">
        <f t="shared" si="27"/>
        <v>2601.3000000000002</v>
      </c>
      <c r="O178" s="20">
        <v>1.27</v>
      </c>
      <c r="P178" s="76"/>
      <c r="Q178" s="76"/>
      <c r="R178" s="76"/>
      <c r="S178" s="32">
        <f t="shared" si="28"/>
        <v>2600.0300000000002</v>
      </c>
      <c r="T178" s="39">
        <v>1535107850</v>
      </c>
      <c r="U178" s="60" t="s">
        <v>753</v>
      </c>
      <c r="V178" s="60" t="s">
        <v>752</v>
      </c>
      <c r="W178" s="31" t="s">
        <v>748</v>
      </c>
      <c r="X178" s="31" t="s">
        <v>102</v>
      </c>
      <c r="Y178" s="84" t="s">
        <v>926</v>
      </c>
      <c r="Z178" s="84"/>
    </row>
    <row r="179" spans="1:26" ht="15.75">
      <c r="A179" s="31">
        <v>30</v>
      </c>
      <c r="B179" s="23" t="s">
        <v>937</v>
      </c>
      <c r="C179" s="3" t="s">
        <v>230</v>
      </c>
      <c r="D179" s="3" t="s">
        <v>938</v>
      </c>
      <c r="E179" s="2" t="s">
        <v>232</v>
      </c>
      <c r="F179" s="4"/>
      <c r="G179" s="4" t="s">
        <v>33</v>
      </c>
      <c r="H179" s="11">
        <v>2866.5</v>
      </c>
      <c r="I179" s="20"/>
      <c r="J179" s="20"/>
      <c r="K179" s="58"/>
      <c r="L179" s="76"/>
      <c r="M179" s="76"/>
      <c r="N179" s="44">
        <f t="shared" si="27"/>
        <v>2866.5</v>
      </c>
      <c r="O179" s="20">
        <v>45.12</v>
      </c>
      <c r="P179" s="76"/>
      <c r="Q179" s="76"/>
      <c r="R179" s="76"/>
      <c r="S179" s="32">
        <f t="shared" si="28"/>
        <v>2821.38</v>
      </c>
      <c r="T179" s="39">
        <v>1547952473</v>
      </c>
      <c r="U179" s="111" t="s">
        <v>939</v>
      </c>
      <c r="V179" s="111" t="s">
        <v>940</v>
      </c>
      <c r="W179" s="31" t="s">
        <v>941</v>
      </c>
      <c r="X179" s="64"/>
      <c r="Y179" s="31" t="s">
        <v>102</v>
      </c>
      <c r="Z179" s="84"/>
    </row>
    <row r="180" spans="1:26" ht="15.75">
      <c r="A180" s="31">
        <v>31</v>
      </c>
      <c r="B180" s="23" t="s">
        <v>774</v>
      </c>
      <c r="C180" s="3" t="s">
        <v>230</v>
      </c>
      <c r="D180" s="3" t="s">
        <v>132</v>
      </c>
      <c r="E180" s="2" t="s">
        <v>232</v>
      </c>
      <c r="F180" s="4"/>
      <c r="G180" s="4" t="s">
        <v>33</v>
      </c>
      <c r="H180" s="11">
        <v>2866.5</v>
      </c>
      <c r="I180" s="20"/>
      <c r="J180" s="20"/>
      <c r="K180" s="58"/>
      <c r="L180" s="76"/>
      <c r="M180" s="76"/>
      <c r="N180" s="44">
        <f t="shared" si="27"/>
        <v>2866.5</v>
      </c>
      <c r="O180" s="20">
        <v>45.12</v>
      </c>
      <c r="P180" s="76"/>
      <c r="Q180" s="76"/>
      <c r="R180" s="76"/>
      <c r="S180" s="32">
        <f t="shared" si="28"/>
        <v>2821.38</v>
      </c>
      <c r="T180" s="39">
        <v>1535107894</v>
      </c>
      <c r="U180" s="60" t="s">
        <v>776</v>
      </c>
      <c r="V180" s="60" t="s">
        <v>775</v>
      </c>
      <c r="W180" s="31" t="s">
        <v>773</v>
      </c>
      <c r="X180" s="31" t="s">
        <v>102</v>
      </c>
      <c r="Y180" s="84" t="s">
        <v>886</v>
      </c>
    </row>
    <row r="181" spans="1:26" ht="15.75">
      <c r="A181" s="31">
        <v>32</v>
      </c>
      <c r="B181" s="2" t="s">
        <v>790</v>
      </c>
      <c r="C181" s="3" t="s">
        <v>230</v>
      </c>
      <c r="D181" s="3" t="s">
        <v>105</v>
      </c>
      <c r="E181" s="2" t="s">
        <v>232</v>
      </c>
      <c r="F181" s="4"/>
      <c r="G181" s="4" t="s">
        <v>33</v>
      </c>
      <c r="H181" s="6">
        <v>3442.37</v>
      </c>
      <c r="I181" s="5"/>
      <c r="J181" s="5"/>
      <c r="K181" s="76"/>
      <c r="L181" s="76"/>
      <c r="M181" s="76"/>
      <c r="N181" s="44">
        <f t="shared" si="27"/>
        <v>3442.37</v>
      </c>
      <c r="O181" s="5">
        <v>128.03</v>
      </c>
      <c r="P181" s="76"/>
      <c r="Q181" s="76"/>
      <c r="R181" s="76"/>
      <c r="S181" s="32">
        <f t="shared" si="28"/>
        <v>3314.3399999999997</v>
      </c>
      <c r="T181" s="39"/>
      <c r="U181" s="12" t="s">
        <v>791</v>
      </c>
      <c r="V181" s="12" t="s">
        <v>792</v>
      </c>
      <c r="W181" s="31" t="s">
        <v>793</v>
      </c>
      <c r="X181" s="31" t="s">
        <v>102</v>
      </c>
      <c r="Y181" s="84" t="s">
        <v>907</v>
      </c>
      <c r="Z181" s="56" t="s">
        <v>908</v>
      </c>
    </row>
    <row r="182" spans="1:26" ht="15.75">
      <c r="A182" s="31">
        <v>33</v>
      </c>
      <c r="B182" s="121" t="s">
        <v>800</v>
      </c>
      <c r="C182" s="3" t="s">
        <v>230</v>
      </c>
      <c r="D182" s="3" t="s">
        <v>134</v>
      </c>
      <c r="E182" s="2" t="s">
        <v>232</v>
      </c>
      <c r="F182" s="4"/>
      <c r="G182" s="4" t="s">
        <v>33</v>
      </c>
      <c r="H182" s="6">
        <v>4357.84</v>
      </c>
      <c r="I182" s="5"/>
      <c r="J182" s="5"/>
      <c r="K182" s="76"/>
      <c r="L182" s="76">
        <v>871.56</v>
      </c>
      <c r="M182" s="76"/>
      <c r="N182" s="44">
        <f t="shared" si="27"/>
        <v>5229.3999999999996</v>
      </c>
      <c r="O182" s="5">
        <v>502.74</v>
      </c>
      <c r="P182" s="76"/>
      <c r="Q182" s="76"/>
      <c r="R182" s="76"/>
      <c r="S182" s="32">
        <f t="shared" si="28"/>
        <v>4726.66</v>
      </c>
      <c r="T182" s="39">
        <v>1552014664</v>
      </c>
      <c r="U182" s="12" t="s">
        <v>802</v>
      </c>
      <c r="V182" s="12" t="s">
        <v>803</v>
      </c>
      <c r="W182" s="31" t="s">
        <v>801</v>
      </c>
      <c r="X182" s="31" t="s">
        <v>102</v>
      </c>
      <c r="Y182" s="84" t="s">
        <v>883</v>
      </c>
    </row>
    <row r="183" spans="1:26" ht="15.75">
      <c r="A183" s="31">
        <v>34</v>
      </c>
      <c r="B183" s="2" t="s">
        <v>808</v>
      </c>
      <c r="C183" s="3" t="s">
        <v>230</v>
      </c>
      <c r="D183" s="3" t="s">
        <v>423</v>
      </c>
      <c r="E183" s="2" t="s">
        <v>232</v>
      </c>
      <c r="F183" s="4"/>
      <c r="G183" s="4" t="s">
        <v>33</v>
      </c>
      <c r="H183" s="6">
        <v>2752</v>
      </c>
      <c r="I183" s="5"/>
      <c r="J183" s="5"/>
      <c r="K183" s="76"/>
      <c r="L183" s="76"/>
      <c r="M183" s="76"/>
      <c r="N183" s="44">
        <f t="shared" si="27"/>
        <v>2752</v>
      </c>
      <c r="O183" s="5">
        <v>32.67</v>
      </c>
      <c r="P183" s="76"/>
      <c r="Q183" s="76"/>
      <c r="R183" s="76"/>
      <c r="S183" s="32">
        <f t="shared" si="28"/>
        <v>2719.33</v>
      </c>
      <c r="T183" s="39">
        <v>1563168835</v>
      </c>
      <c r="U183" s="12" t="s">
        <v>811</v>
      </c>
      <c r="V183" s="12" t="s">
        <v>810</v>
      </c>
      <c r="W183" s="31" t="s">
        <v>809</v>
      </c>
      <c r="X183" s="31" t="s">
        <v>102</v>
      </c>
      <c r="Y183" s="84" t="s">
        <v>907</v>
      </c>
    </row>
    <row r="184" spans="1:26" ht="15.75">
      <c r="A184" s="31">
        <v>35</v>
      </c>
      <c r="B184" s="121" t="s">
        <v>817</v>
      </c>
      <c r="C184" s="3" t="s">
        <v>230</v>
      </c>
      <c r="D184" s="3" t="s">
        <v>423</v>
      </c>
      <c r="E184" s="2" t="s">
        <v>232</v>
      </c>
      <c r="F184" s="4"/>
      <c r="G184" s="4" t="s">
        <v>33</v>
      </c>
      <c r="H184" s="6">
        <v>2730.3</v>
      </c>
      <c r="I184" s="5"/>
      <c r="J184" s="5"/>
      <c r="K184" s="76"/>
      <c r="L184" s="76"/>
      <c r="M184" s="76"/>
      <c r="N184" s="44">
        <f t="shared" si="27"/>
        <v>2730.3</v>
      </c>
      <c r="O184" s="5">
        <v>30.3</v>
      </c>
      <c r="P184" s="76"/>
      <c r="Q184" s="76">
        <v>300</v>
      </c>
      <c r="R184" s="76"/>
      <c r="S184" s="32">
        <f t="shared" si="28"/>
        <v>2400</v>
      </c>
      <c r="T184" s="39"/>
      <c r="U184" s="12" t="s">
        <v>820</v>
      </c>
      <c r="V184" s="12" t="s">
        <v>819</v>
      </c>
      <c r="W184" s="31" t="s">
        <v>818</v>
      </c>
      <c r="X184" s="31" t="s">
        <v>102</v>
      </c>
      <c r="Y184" s="84" t="s">
        <v>907</v>
      </c>
    </row>
    <row r="185" spans="1:26" ht="15.75">
      <c r="A185" s="31">
        <v>36</v>
      </c>
      <c r="B185" s="121" t="s">
        <v>821</v>
      </c>
      <c r="C185" s="3" t="s">
        <v>230</v>
      </c>
      <c r="D185" s="3" t="s">
        <v>423</v>
      </c>
      <c r="E185" s="2" t="s">
        <v>232</v>
      </c>
      <c r="F185" s="4"/>
      <c r="G185" s="4" t="s">
        <v>33</v>
      </c>
      <c r="H185" s="6">
        <v>2752</v>
      </c>
      <c r="I185" s="5"/>
      <c r="J185" s="5"/>
      <c r="K185" s="76"/>
      <c r="L185" s="76"/>
      <c r="M185" s="76"/>
      <c r="N185" s="44">
        <f t="shared" si="27"/>
        <v>2752</v>
      </c>
      <c r="O185" s="5">
        <v>32.67</v>
      </c>
      <c r="P185" s="76"/>
      <c r="Q185" s="76">
        <v>500</v>
      </c>
      <c r="R185" s="76"/>
      <c r="S185" s="32">
        <f t="shared" si="28"/>
        <v>2219.33</v>
      </c>
      <c r="T185" s="39">
        <v>1535936287</v>
      </c>
      <c r="U185" s="12" t="s">
        <v>823</v>
      </c>
      <c r="V185" s="12" t="s">
        <v>822</v>
      </c>
      <c r="W185" s="31" t="s">
        <v>818</v>
      </c>
      <c r="X185" s="31" t="s">
        <v>102</v>
      </c>
      <c r="Y185" s="84" t="s">
        <v>907</v>
      </c>
    </row>
    <row r="186" spans="1:26" ht="15.75">
      <c r="A186" s="31">
        <v>37</v>
      </c>
      <c r="B186" s="2" t="s">
        <v>850</v>
      </c>
      <c r="C186" s="3" t="s">
        <v>230</v>
      </c>
      <c r="D186" s="3" t="s">
        <v>924</v>
      </c>
      <c r="E186" s="2" t="s">
        <v>232</v>
      </c>
      <c r="F186" s="4"/>
      <c r="G186" s="4" t="s">
        <v>33</v>
      </c>
      <c r="H186" s="6">
        <v>2752</v>
      </c>
      <c r="I186" s="5"/>
      <c r="J186" s="5"/>
      <c r="K186" s="76"/>
      <c r="L186" s="76"/>
      <c r="M186" s="76"/>
      <c r="N186" s="44">
        <f t="shared" ref="N186:N210" si="29">H186+I186+J186+K186+L186+M186</f>
        <v>2752</v>
      </c>
      <c r="O186" s="5">
        <v>32.67</v>
      </c>
      <c r="P186" s="76"/>
      <c r="Q186" s="76"/>
      <c r="R186" s="76"/>
      <c r="S186" s="32">
        <f t="shared" si="28"/>
        <v>2719.33</v>
      </c>
      <c r="T186" s="39"/>
      <c r="U186" s="12" t="s">
        <v>856</v>
      </c>
      <c r="V186" s="12" t="s">
        <v>855</v>
      </c>
      <c r="W186" s="31" t="s">
        <v>854</v>
      </c>
      <c r="X186" s="31" t="s">
        <v>102</v>
      </c>
      <c r="Y186" s="84" t="s">
        <v>907</v>
      </c>
    </row>
    <row r="187" spans="1:26" ht="15.75">
      <c r="A187" s="31">
        <v>38</v>
      </c>
      <c r="B187" s="2" t="s">
        <v>851</v>
      </c>
      <c r="C187" s="3" t="s">
        <v>230</v>
      </c>
      <c r="D187" s="3" t="s">
        <v>423</v>
      </c>
      <c r="E187" s="2" t="s">
        <v>232</v>
      </c>
      <c r="F187" s="4"/>
      <c r="G187" s="4" t="s">
        <v>33</v>
      </c>
      <c r="H187" s="6">
        <v>2752</v>
      </c>
      <c r="I187" s="5"/>
      <c r="J187" s="5"/>
      <c r="K187" s="76"/>
      <c r="L187" s="76"/>
      <c r="M187" s="76"/>
      <c r="N187" s="44">
        <f t="shared" si="29"/>
        <v>2752</v>
      </c>
      <c r="O187" s="5">
        <v>32.67</v>
      </c>
      <c r="P187" s="76"/>
      <c r="Q187" s="76"/>
      <c r="R187" s="76"/>
      <c r="S187" s="32">
        <f t="shared" si="28"/>
        <v>2719.33</v>
      </c>
      <c r="T187" s="39"/>
      <c r="U187" s="12" t="s">
        <v>852</v>
      </c>
      <c r="V187" s="12" t="s">
        <v>853</v>
      </c>
      <c r="W187" s="31" t="s">
        <v>854</v>
      </c>
      <c r="X187" s="31" t="s">
        <v>102</v>
      </c>
      <c r="Y187" s="84" t="s">
        <v>886</v>
      </c>
      <c r="Z187" s="56" t="s">
        <v>916</v>
      </c>
    </row>
    <row r="188" spans="1:26" ht="15.75">
      <c r="A188" s="31">
        <v>39</v>
      </c>
      <c r="B188" s="2" t="s">
        <v>942</v>
      </c>
      <c r="C188" s="3" t="s">
        <v>230</v>
      </c>
      <c r="D188" s="3" t="s">
        <v>25</v>
      </c>
      <c r="E188" s="2" t="s">
        <v>232</v>
      </c>
      <c r="F188" s="4"/>
      <c r="G188" s="4" t="s">
        <v>33</v>
      </c>
      <c r="H188" s="6">
        <v>2866.5</v>
      </c>
      <c r="I188" s="5"/>
      <c r="J188" s="5"/>
      <c r="K188" s="76"/>
      <c r="L188" s="76"/>
      <c r="M188" s="76"/>
      <c r="N188" s="44">
        <f t="shared" si="29"/>
        <v>2866.5</v>
      </c>
      <c r="O188" s="5">
        <v>45.12</v>
      </c>
      <c r="P188" s="76"/>
      <c r="Q188" s="76"/>
      <c r="R188" s="76"/>
      <c r="S188" s="32">
        <f t="shared" si="28"/>
        <v>2821.38</v>
      </c>
      <c r="T188" s="39">
        <v>1563168852</v>
      </c>
      <c r="U188" s="12" t="s">
        <v>945</v>
      </c>
      <c r="V188" s="12" t="s">
        <v>944</v>
      </c>
      <c r="W188" s="31" t="s">
        <v>943</v>
      </c>
      <c r="X188" s="31" t="s">
        <v>102</v>
      </c>
      <c r="Y188" s="84" t="s">
        <v>884</v>
      </c>
    </row>
    <row r="189" spans="1:26" ht="15.75">
      <c r="A189" s="31">
        <v>40</v>
      </c>
      <c r="B189" s="2" t="s">
        <v>952</v>
      </c>
      <c r="C189" s="3" t="s">
        <v>230</v>
      </c>
      <c r="D189" s="3" t="s">
        <v>134</v>
      </c>
      <c r="E189" s="2" t="s">
        <v>232</v>
      </c>
      <c r="F189" s="4"/>
      <c r="G189" s="4" t="s">
        <v>33</v>
      </c>
      <c r="H189" s="6">
        <v>3201.86</v>
      </c>
      <c r="I189" s="5"/>
      <c r="J189" s="5"/>
      <c r="K189" s="76"/>
      <c r="L189" s="76"/>
      <c r="M189" s="76"/>
      <c r="N189" s="44">
        <f t="shared" si="29"/>
        <v>3201.86</v>
      </c>
      <c r="O189" s="5">
        <v>101.86</v>
      </c>
      <c r="P189" s="76"/>
      <c r="Q189" s="76"/>
      <c r="R189" s="76"/>
      <c r="S189" s="32">
        <f t="shared" si="28"/>
        <v>3100</v>
      </c>
      <c r="T189" s="39"/>
      <c r="U189" s="12"/>
      <c r="V189" s="12" t="s">
        <v>954</v>
      </c>
      <c r="W189" s="31" t="s">
        <v>953</v>
      </c>
      <c r="X189" s="31" t="s">
        <v>102</v>
      </c>
      <c r="Y189" s="84" t="s">
        <v>883</v>
      </c>
    </row>
    <row r="190" spans="1:26" ht="15.75">
      <c r="A190" s="31">
        <v>41</v>
      </c>
      <c r="B190" s="2" t="s">
        <v>959</v>
      </c>
      <c r="C190" s="3" t="s">
        <v>230</v>
      </c>
      <c r="D190" s="3" t="s">
        <v>105</v>
      </c>
      <c r="E190" s="2" t="s">
        <v>232</v>
      </c>
      <c r="F190" s="4"/>
      <c r="G190" s="4" t="s">
        <v>33</v>
      </c>
      <c r="H190" s="6">
        <v>2842.51</v>
      </c>
      <c r="I190" s="5"/>
      <c r="J190" s="5"/>
      <c r="K190" s="76"/>
      <c r="L190" s="76"/>
      <c r="M190" s="76"/>
      <c r="N190" s="44">
        <f t="shared" si="29"/>
        <v>2842.51</v>
      </c>
      <c r="O190" s="5">
        <v>42.51</v>
      </c>
      <c r="P190" s="76"/>
      <c r="Q190" s="76"/>
      <c r="R190" s="76"/>
      <c r="S190" s="32">
        <f t="shared" si="28"/>
        <v>2800</v>
      </c>
      <c r="T190" s="39"/>
      <c r="U190" s="12"/>
      <c r="V190" s="12" t="s">
        <v>960</v>
      </c>
      <c r="W190" s="31" t="s">
        <v>953</v>
      </c>
      <c r="X190" s="31" t="s">
        <v>102</v>
      </c>
      <c r="Y190" s="84" t="s">
        <v>886</v>
      </c>
    </row>
    <row r="191" spans="1:26" ht="15.75">
      <c r="A191" s="31">
        <v>42</v>
      </c>
      <c r="B191" s="2" t="s">
        <v>971</v>
      </c>
      <c r="C191" s="3" t="s">
        <v>230</v>
      </c>
      <c r="D191" s="3" t="s">
        <v>1042</v>
      </c>
      <c r="E191" s="2" t="s">
        <v>232</v>
      </c>
      <c r="F191" s="4"/>
      <c r="G191" s="4" t="s">
        <v>33</v>
      </c>
      <c r="H191" s="6">
        <v>2866.5</v>
      </c>
      <c r="I191" s="5"/>
      <c r="J191" s="5"/>
      <c r="K191" s="76"/>
      <c r="L191" s="76"/>
      <c r="M191" s="76"/>
      <c r="N191" s="44">
        <f t="shared" si="29"/>
        <v>2866.5</v>
      </c>
      <c r="O191" s="5">
        <v>45.12</v>
      </c>
      <c r="P191" s="76"/>
      <c r="Q191" s="76"/>
      <c r="R191" s="76"/>
      <c r="S191" s="32">
        <f t="shared" si="28"/>
        <v>2821.38</v>
      </c>
      <c r="T191" s="39">
        <v>1568431216</v>
      </c>
      <c r="U191" s="12" t="s">
        <v>974</v>
      </c>
      <c r="V191" s="12" t="s">
        <v>973</v>
      </c>
      <c r="W191" s="31" t="s">
        <v>972</v>
      </c>
      <c r="X191" s="31" t="s">
        <v>102</v>
      </c>
      <c r="Y191" s="84"/>
    </row>
    <row r="192" spans="1:26" ht="15.75">
      <c r="A192" s="31">
        <v>43</v>
      </c>
      <c r="B192" s="2" t="s">
        <v>978</v>
      </c>
      <c r="C192" s="3" t="s">
        <v>230</v>
      </c>
      <c r="D192" s="3" t="s">
        <v>423</v>
      </c>
      <c r="E192" s="2" t="s">
        <v>232</v>
      </c>
      <c r="F192" s="4"/>
      <c r="G192" s="4" t="s">
        <v>33</v>
      </c>
      <c r="H192" s="6">
        <v>2866.5</v>
      </c>
      <c r="I192" s="5"/>
      <c r="J192" s="5"/>
      <c r="K192" s="76"/>
      <c r="L192" s="76"/>
      <c r="M192" s="76"/>
      <c r="N192" s="44">
        <f t="shared" si="29"/>
        <v>2866.5</v>
      </c>
      <c r="O192" s="5">
        <v>45.12</v>
      </c>
      <c r="P192" s="76"/>
      <c r="Q192" s="76"/>
      <c r="R192" s="76"/>
      <c r="S192" s="32">
        <f t="shared" si="28"/>
        <v>2821.38</v>
      </c>
      <c r="T192" s="39"/>
      <c r="U192" s="12" t="s">
        <v>981</v>
      </c>
      <c r="V192" s="12" t="s">
        <v>980</v>
      </c>
      <c r="W192" s="31" t="s">
        <v>979</v>
      </c>
      <c r="X192" s="31" t="s">
        <v>102</v>
      </c>
      <c r="Y192" s="84"/>
    </row>
    <row r="193" spans="1:25" ht="15.75">
      <c r="A193" s="31">
        <v>44</v>
      </c>
      <c r="B193" s="121" t="s">
        <v>987</v>
      </c>
      <c r="C193" s="3" t="s">
        <v>230</v>
      </c>
      <c r="D193" s="3" t="s">
        <v>91</v>
      </c>
      <c r="E193" s="2" t="s">
        <v>232</v>
      </c>
      <c r="F193" s="4"/>
      <c r="G193" s="4" t="s">
        <v>33</v>
      </c>
      <c r="H193" s="6">
        <v>2866.5</v>
      </c>
      <c r="I193" s="5"/>
      <c r="J193" s="5"/>
      <c r="K193" s="76"/>
      <c r="L193" s="76"/>
      <c r="M193" s="76"/>
      <c r="N193" s="44">
        <f t="shared" si="29"/>
        <v>2866.5</v>
      </c>
      <c r="O193" s="5">
        <v>45.12</v>
      </c>
      <c r="P193" s="76"/>
      <c r="Q193" s="76">
        <v>500</v>
      </c>
      <c r="R193" s="76"/>
      <c r="S193" s="32">
        <f t="shared" si="28"/>
        <v>2321.38</v>
      </c>
      <c r="T193" s="39"/>
      <c r="U193" s="12" t="s">
        <v>990</v>
      </c>
      <c r="V193" s="12" t="s">
        <v>989</v>
      </c>
      <c r="W193" s="31" t="s">
        <v>988</v>
      </c>
      <c r="X193" s="31" t="s">
        <v>102</v>
      </c>
      <c r="Y193" s="84"/>
    </row>
    <row r="194" spans="1:25" ht="15.75">
      <c r="A194" s="31">
        <v>45</v>
      </c>
      <c r="B194" s="121" t="s">
        <v>991</v>
      </c>
      <c r="C194" s="3" t="s">
        <v>230</v>
      </c>
      <c r="D194" s="3" t="s">
        <v>423</v>
      </c>
      <c r="E194" s="2" t="s">
        <v>232</v>
      </c>
      <c r="F194" s="4"/>
      <c r="G194" s="4" t="s">
        <v>33</v>
      </c>
      <c r="H194" s="6">
        <v>2752</v>
      </c>
      <c r="I194" s="5"/>
      <c r="J194" s="5"/>
      <c r="K194" s="76"/>
      <c r="L194" s="76"/>
      <c r="M194" s="76"/>
      <c r="N194" s="44">
        <f t="shared" si="29"/>
        <v>2752</v>
      </c>
      <c r="O194" s="5">
        <v>32.67</v>
      </c>
      <c r="P194" s="76"/>
      <c r="Q194" s="76">
        <v>500</v>
      </c>
      <c r="R194" s="76"/>
      <c r="S194" s="32">
        <f t="shared" si="28"/>
        <v>2219.33</v>
      </c>
      <c r="T194" s="39"/>
      <c r="U194" s="12" t="s">
        <v>993</v>
      </c>
      <c r="V194" s="12" t="s">
        <v>992</v>
      </c>
      <c r="W194" s="31" t="s">
        <v>988</v>
      </c>
      <c r="X194" s="31" t="s">
        <v>102</v>
      </c>
      <c r="Y194" s="84"/>
    </row>
    <row r="195" spans="1:25" ht="15.75">
      <c r="A195" s="31">
        <v>46</v>
      </c>
      <c r="B195" s="2" t="s">
        <v>994</v>
      </c>
      <c r="C195" s="3" t="s">
        <v>230</v>
      </c>
      <c r="D195" s="3" t="s">
        <v>1041</v>
      </c>
      <c r="E195" s="2" t="s">
        <v>232</v>
      </c>
      <c r="F195" s="4"/>
      <c r="G195" s="4" t="s">
        <v>33</v>
      </c>
      <c r="H195" s="6">
        <v>2489.5</v>
      </c>
      <c r="I195" s="5">
        <v>10.89</v>
      </c>
      <c r="J195" s="5"/>
      <c r="K195" s="76"/>
      <c r="L195" s="76"/>
      <c r="M195" s="76"/>
      <c r="N195" s="44">
        <f t="shared" si="29"/>
        <v>2500.39</v>
      </c>
      <c r="O195" s="5"/>
      <c r="P195" s="76"/>
      <c r="Q195" s="76"/>
      <c r="R195" s="76"/>
      <c r="S195" s="32">
        <f t="shared" si="28"/>
        <v>2500.39</v>
      </c>
      <c r="T195" s="39"/>
      <c r="U195" s="12"/>
      <c r="V195" s="12" t="s">
        <v>996</v>
      </c>
      <c r="W195" s="31" t="s">
        <v>995</v>
      </c>
      <c r="X195" s="31" t="s">
        <v>102</v>
      </c>
      <c r="Y195" s="84"/>
    </row>
    <row r="196" spans="1:25" ht="15.75">
      <c r="A196" s="31">
        <v>47</v>
      </c>
      <c r="B196" s="2" t="s">
        <v>1000</v>
      </c>
      <c r="C196" s="3" t="s">
        <v>230</v>
      </c>
      <c r="D196" s="3" t="s">
        <v>98</v>
      </c>
      <c r="E196" s="2" t="s">
        <v>232</v>
      </c>
      <c r="F196" s="4"/>
      <c r="G196" s="4" t="s">
        <v>33</v>
      </c>
      <c r="H196" s="6">
        <v>2752</v>
      </c>
      <c r="I196" s="5"/>
      <c r="J196" s="5"/>
      <c r="K196" s="76"/>
      <c r="L196" s="76"/>
      <c r="M196" s="76"/>
      <c r="N196" s="44">
        <f t="shared" si="29"/>
        <v>2752</v>
      </c>
      <c r="O196" s="5">
        <v>32.67</v>
      </c>
      <c r="P196" s="76"/>
      <c r="Q196" s="76"/>
      <c r="R196" s="76"/>
      <c r="S196" s="32">
        <f t="shared" si="28"/>
        <v>2719.33</v>
      </c>
      <c r="T196" s="118">
        <v>1268699844</v>
      </c>
      <c r="U196" s="12" t="s">
        <v>1003</v>
      </c>
      <c r="V196" s="12" t="s">
        <v>1002</v>
      </c>
      <c r="W196" s="31" t="s">
        <v>1001</v>
      </c>
      <c r="X196" s="31" t="s">
        <v>102</v>
      </c>
      <c r="Y196" s="84"/>
    </row>
    <row r="197" spans="1:25" ht="15.75">
      <c r="A197" s="31">
        <v>48</v>
      </c>
      <c r="B197" s="2" t="s">
        <v>1004</v>
      </c>
      <c r="C197" s="3" t="s">
        <v>230</v>
      </c>
      <c r="D197" s="3" t="s">
        <v>96</v>
      </c>
      <c r="E197" s="2" t="s">
        <v>232</v>
      </c>
      <c r="F197" s="4"/>
      <c r="G197" s="4" t="s">
        <v>33</v>
      </c>
      <c r="H197" s="6">
        <v>2752</v>
      </c>
      <c r="I197" s="5"/>
      <c r="J197" s="5"/>
      <c r="K197" s="76"/>
      <c r="L197" s="76"/>
      <c r="M197" s="76"/>
      <c r="N197" s="44">
        <f t="shared" si="29"/>
        <v>2752</v>
      </c>
      <c r="O197" s="5">
        <v>32.67</v>
      </c>
      <c r="P197" s="76"/>
      <c r="Q197" s="76"/>
      <c r="R197" s="76"/>
      <c r="S197" s="32">
        <f t="shared" si="28"/>
        <v>2719.33</v>
      </c>
      <c r="T197" s="39"/>
      <c r="U197" s="12"/>
      <c r="V197" s="12" t="s">
        <v>1006</v>
      </c>
      <c r="W197" s="31" t="s">
        <v>1005</v>
      </c>
      <c r="X197" s="31" t="s">
        <v>102</v>
      </c>
      <c r="Y197" s="84"/>
    </row>
    <row r="198" spans="1:25" ht="15.75">
      <c r="A198" s="31">
        <v>49</v>
      </c>
      <c r="B198" s="2" t="s">
        <v>1022</v>
      </c>
      <c r="C198" s="3" t="s">
        <v>230</v>
      </c>
      <c r="D198" s="3" t="s">
        <v>91</v>
      </c>
      <c r="E198" s="2" t="s">
        <v>232</v>
      </c>
      <c r="F198" s="4"/>
      <c r="G198" s="4" t="s">
        <v>33</v>
      </c>
      <c r="H198" s="6">
        <v>2489.5</v>
      </c>
      <c r="I198" s="5">
        <v>10.89</v>
      </c>
      <c r="J198" s="5"/>
      <c r="K198" s="76"/>
      <c r="L198" s="76"/>
      <c r="M198" s="76"/>
      <c r="N198" s="44">
        <f t="shared" si="29"/>
        <v>2500.39</v>
      </c>
      <c r="O198" s="5"/>
      <c r="P198" s="76"/>
      <c r="Q198" s="76"/>
      <c r="R198" s="76"/>
      <c r="S198" s="32">
        <f t="shared" si="28"/>
        <v>2500.39</v>
      </c>
      <c r="T198" s="39"/>
      <c r="U198" s="12" t="s">
        <v>1025</v>
      </c>
      <c r="V198" s="12" t="s">
        <v>1024</v>
      </c>
      <c r="W198" s="31" t="s">
        <v>1023</v>
      </c>
      <c r="X198" s="31" t="s">
        <v>102</v>
      </c>
      <c r="Y198" s="84"/>
    </row>
    <row r="199" spans="1:25" ht="15.75">
      <c r="A199" s="31">
        <v>50</v>
      </c>
      <c r="B199" s="2" t="s">
        <v>1026</v>
      </c>
      <c r="C199" s="3" t="s">
        <v>230</v>
      </c>
      <c r="D199" s="3" t="s">
        <v>40</v>
      </c>
      <c r="E199" s="2" t="s">
        <v>232</v>
      </c>
      <c r="F199" s="4"/>
      <c r="G199" s="4" t="s">
        <v>33</v>
      </c>
      <c r="H199" s="6">
        <v>3315</v>
      </c>
      <c r="I199" s="5"/>
      <c r="J199" s="5"/>
      <c r="K199" s="76"/>
      <c r="L199" s="76"/>
      <c r="M199" s="76"/>
      <c r="N199" s="44">
        <f t="shared" si="29"/>
        <v>3315</v>
      </c>
      <c r="O199" s="5">
        <v>114.17</v>
      </c>
      <c r="P199" s="76"/>
      <c r="Q199" s="76"/>
      <c r="R199" s="76"/>
      <c r="S199" s="32">
        <f t="shared" si="28"/>
        <v>3200.83</v>
      </c>
      <c r="T199" s="39"/>
      <c r="U199" s="12" t="s">
        <v>1029</v>
      </c>
      <c r="V199" s="12" t="s">
        <v>1028</v>
      </c>
      <c r="W199" s="31" t="s">
        <v>1027</v>
      </c>
      <c r="X199" s="31" t="s">
        <v>102</v>
      </c>
      <c r="Y199" s="84"/>
    </row>
    <row r="200" spans="1:25" ht="15.75">
      <c r="A200" s="31">
        <v>51</v>
      </c>
      <c r="B200" s="2" t="s">
        <v>1030</v>
      </c>
      <c r="C200" s="3" t="s">
        <v>230</v>
      </c>
      <c r="D200" s="3" t="s">
        <v>1075</v>
      </c>
      <c r="E200" s="2" t="s">
        <v>232</v>
      </c>
      <c r="F200" s="4"/>
      <c r="G200" s="4" t="s">
        <v>33</v>
      </c>
      <c r="H200" s="6">
        <v>1814.72</v>
      </c>
      <c r="I200" s="5">
        <v>85.28</v>
      </c>
      <c r="J200" s="5"/>
      <c r="K200" s="76"/>
      <c r="L200" s="76"/>
      <c r="M200" s="76"/>
      <c r="N200" s="44">
        <f t="shared" si="29"/>
        <v>1900</v>
      </c>
      <c r="O200" s="5"/>
      <c r="P200" s="76"/>
      <c r="Q200" s="76"/>
      <c r="R200" s="76"/>
      <c r="S200" s="32">
        <f t="shared" si="28"/>
        <v>1900</v>
      </c>
      <c r="T200" s="39"/>
      <c r="U200" s="12" t="s">
        <v>1032</v>
      </c>
      <c r="V200" s="12" t="s">
        <v>1031</v>
      </c>
      <c r="W200" s="31" t="s">
        <v>1023</v>
      </c>
      <c r="X200" s="31" t="s">
        <v>102</v>
      </c>
      <c r="Y200" s="84"/>
    </row>
    <row r="201" spans="1:25" ht="15.75">
      <c r="A201" s="31">
        <v>52</v>
      </c>
      <c r="B201" s="2" t="s">
        <v>1034</v>
      </c>
      <c r="C201" s="3" t="s">
        <v>230</v>
      </c>
      <c r="D201" s="3" t="s">
        <v>423</v>
      </c>
      <c r="E201" s="2" t="s">
        <v>232</v>
      </c>
      <c r="F201" s="4"/>
      <c r="G201" s="4" t="s">
        <v>33</v>
      </c>
      <c r="H201" s="6">
        <v>2866.5</v>
      </c>
      <c r="I201" s="5"/>
      <c r="J201" s="5"/>
      <c r="K201" s="76"/>
      <c r="L201" s="76"/>
      <c r="M201" s="76"/>
      <c r="N201" s="44">
        <f t="shared" si="29"/>
        <v>2866.5</v>
      </c>
      <c r="O201" s="5">
        <v>45.12</v>
      </c>
      <c r="P201" s="76"/>
      <c r="Q201" s="76"/>
      <c r="R201" s="76"/>
      <c r="S201" s="32">
        <f t="shared" si="28"/>
        <v>2821.38</v>
      </c>
      <c r="T201" s="39"/>
      <c r="U201" s="12" t="s">
        <v>1037</v>
      </c>
      <c r="V201" s="12" t="s">
        <v>1036</v>
      </c>
      <c r="W201" s="31" t="s">
        <v>1035</v>
      </c>
      <c r="X201" s="31" t="s">
        <v>102</v>
      </c>
      <c r="Y201" s="84"/>
    </row>
    <row r="202" spans="1:25" ht="15.75">
      <c r="A202" s="31">
        <v>53</v>
      </c>
      <c r="B202" s="2" t="s">
        <v>1038</v>
      </c>
      <c r="C202" s="3" t="s">
        <v>230</v>
      </c>
      <c r="D202" s="3" t="s">
        <v>25</v>
      </c>
      <c r="E202" s="2" t="s">
        <v>232</v>
      </c>
      <c r="F202" s="4"/>
      <c r="G202" s="4" t="s">
        <v>33</v>
      </c>
      <c r="H202" s="6">
        <v>2866.5</v>
      </c>
      <c r="I202" s="5"/>
      <c r="J202" s="5"/>
      <c r="K202" s="76"/>
      <c r="L202" s="76"/>
      <c r="M202" s="76"/>
      <c r="N202" s="44">
        <f t="shared" si="29"/>
        <v>2866.5</v>
      </c>
      <c r="O202" s="5">
        <v>45.12</v>
      </c>
      <c r="P202" s="76"/>
      <c r="Q202" s="76"/>
      <c r="R202" s="76"/>
      <c r="S202" s="32">
        <f t="shared" si="28"/>
        <v>2821.38</v>
      </c>
      <c r="T202" s="39"/>
      <c r="U202" s="12" t="s">
        <v>1040</v>
      </c>
      <c r="V202" s="12" t="s">
        <v>1039</v>
      </c>
      <c r="W202" s="31" t="s">
        <v>1035</v>
      </c>
      <c r="X202" s="31" t="s">
        <v>102</v>
      </c>
      <c r="Y202" s="84"/>
    </row>
    <row r="203" spans="1:25" ht="15.75">
      <c r="A203" s="31">
        <v>54</v>
      </c>
      <c r="B203" s="2" t="s">
        <v>1050</v>
      </c>
      <c r="C203" s="3" t="s">
        <v>230</v>
      </c>
      <c r="D203" s="3" t="s">
        <v>25</v>
      </c>
      <c r="E203" s="2" t="s">
        <v>232</v>
      </c>
      <c r="F203" s="4"/>
      <c r="G203" s="4" t="s">
        <v>33</v>
      </c>
      <c r="H203" s="6">
        <v>2866.5</v>
      </c>
      <c r="I203" s="5"/>
      <c r="J203" s="5"/>
      <c r="K203" s="76"/>
      <c r="L203" s="76"/>
      <c r="M203" s="76"/>
      <c r="N203" s="44">
        <f t="shared" si="29"/>
        <v>2866.5</v>
      </c>
      <c r="O203" s="5">
        <v>45.12</v>
      </c>
      <c r="P203" s="76"/>
      <c r="Q203" s="76"/>
      <c r="R203" s="76"/>
      <c r="S203" s="32">
        <f t="shared" si="28"/>
        <v>2821.38</v>
      </c>
      <c r="T203" s="39"/>
      <c r="U203" s="12"/>
      <c r="V203" s="12" t="s">
        <v>1051</v>
      </c>
      <c r="W203" s="31" t="s">
        <v>1033</v>
      </c>
      <c r="X203" s="31" t="s">
        <v>102</v>
      </c>
      <c r="Y203" s="84"/>
    </row>
    <row r="204" spans="1:25" ht="15.75">
      <c r="A204" s="31">
        <v>55</v>
      </c>
      <c r="B204" s="2" t="s">
        <v>1061</v>
      </c>
      <c r="C204" s="3" t="s">
        <v>230</v>
      </c>
      <c r="D204" s="3" t="s">
        <v>423</v>
      </c>
      <c r="E204" s="2" t="s">
        <v>232</v>
      </c>
      <c r="F204" s="4"/>
      <c r="G204" s="4" t="s">
        <v>33</v>
      </c>
      <c r="H204" s="6">
        <v>2752</v>
      </c>
      <c r="I204" s="5"/>
      <c r="J204" s="5"/>
      <c r="K204" s="76"/>
      <c r="L204" s="76"/>
      <c r="M204" s="76"/>
      <c r="N204" s="44">
        <f t="shared" si="29"/>
        <v>2752</v>
      </c>
      <c r="O204" s="5">
        <v>32.67</v>
      </c>
      <c r="P204" s="76"/>
      <c r="Q204" s="76"/>
      <c r="R204" s="76"/>
      <c r="S204" s="32">
        <f t="shared" si="28"/>
        <v>2719.33</v>
      </c>
      <c r="T204" s="118">
        <v>1595299261</v>
      </c>
      <c r="U204" s="12" t="s">
        <v>1064</v>
      </c>
      <c r="V204" s="12" t="s">
        <v>1063</v>
      </c>
      <c r="W204" s="31" t="s">
        <v>1062</v>
      </c>
      <c r="X204" s="31" t="s">
        <v>102</v>
      </c>
      <c r="Y204" s="84" t="s">
        <v>884</v>
      </c>
    </row>
    <row r="205" spans="1:25" ht="15.75">
      <c r="A205" s="31">
        <v>56</v>
      </c>
      <c r="B205" s="2" t="s">
        <v>1065</v>
      </c>
      <c r="C205" s="3" t="s">
        <v>230</v>
      </c>
      <c r="D205" s="3" t="s">
        <v>423</v>
      </c>
      <c r="E205" s="2" t="s">
        <v>232</v>
      </c>
      <c r="F205" s="4"/>
      <c r="G205" s="4" t="s">
        <v>33</v>
      </c>
      <c r="H205" s="6">
        <v>2752</v>
      </c>
      <c r="I205" s="5"/>
      <c r="J205" s="5"/>
      <c r="K205" s="76"/>
      <c r="L205" s="76"/>
      <c r="M205" s="76"/>
      <c r="N205" s="44">
        <f t="shared" si="29"/>
        <v>2752</v>
      </c>
      <c r="O205" s="5">
        <v>32.67</v>
      </c>
      <c r="P205" s="76"/>
      <c r="Q205" s="76"/>
      <c r="R205" s="76"/>
      <c r="S205" s="32">
        <f t="shared" si="28"/>
        <v>2719.33</v>
      </c>
      <c r="T205" s="39"/>
      <c r="U205" s="12" t="s">
        <v>1068</v>
      </c>
      <c r="V205" s="12" t="s">
        <v>1067</v>
      </c>
      <c r="W205" s="31" t="s">
        <v>1062</v>
      </c>
      <c r="X205" s="31" t="s">
        <v>102</v>
      </c>
      <c r="Y205" s="84" t="s">
        <v>907</v>
      </c>
    </row>
    <row r="206" spans="1:25" ht="15.75">
      <c r="A206" s="31">
        <v>57</v>
      </c>
      <c r="B206" s="2" t="s">
        <v>1071</v>
      </c>
      <c r="C206" s="3" t="s">
        <v>230</v>
      </c>
      <c r="D206" s="3" t="s">
        <v>423</v>
      </c>
      <c r="E206" s="2" t="s">
        <v>232</v>
      </c>
      <c r="F206" s="4"/>
      <c r="G206" s="4" t="s">
        <v>33</v>
      </c>
      <c r="H206" s="6">
        <v>2752</v>
      </c>
      <c r="I206" s="5"/>
      <c r="J206" s="5"/>
      <c r="K206" s="76"/>
      <c r="L206" s="76"/>
      <c r="M206" s="76"/>
      <c r="N206" s="44">
        <f t="shared" si="29"/>
        <v>2752</v>
      </c>
      <c r="O206" s="5">
        <v>32.67</v>
      </c>
      <c r="P206" s="76"/>
      <c r="Q206" s="76"/>
      <c r="R206" s="76"/>
      <c r="S206" s="32">
        <f t="shared" si="28"/>
        <v>2719.33</v>
      </c>
      <c r="T206" s="39"/>
      <c r="U206" s="12"/>
      <c r="V206" s="12" t="s">
        <v>1069</v>
      </c>
      <c r="W206" s="31" t="s">
        <v>1070</v>
      </c>
      <c r="X206" s="31" t="s">
        <v>102</v>
      </c>
      <c r="Y206" s="84" t="s">
        <v>907</v>
      </c>
    </row>
    <row r="207" spans="1:25" ht="15.75">
      <c r="A207" s="31">
        <v>58</v>
      </c>
      <c r="B207" s="2" t="s">
        <v>1072</v>
      </c>
      <c r="C207" s="3" t="s">
        <v>230</v>
      </c>
      <c r="D207" s="3" t="s">
        <v>231</v>
      </c>
      <c r="E207" s="2" t="s">
        <v>232</v>
      </c>
      <c r="F207" s="4"/>
      <c r="G207" s="4" t="s">
        <v>33</v>
      </c>
      <c r="H207" s="6">
        <v>2752</v>
      </c>
      <c r="I207" s="5"/>
      <c r="J207" s="5"/>
      <c r="K207" s="76"/>
      <c r="L207" s="76"/>
      <c r="M207" s="76"/>
      <c r="N207" s="44">
        <f t="shared" si="29"/>
        <v>2752</v>
      </c>
      <c r="O207" s="5">
        <v>32.67</v>
      </c>
      <c r="P207" s="76"/>
      <c r="Q207" s="76"/>
      <c r="R207" s="76"/>
      <c r="S207" s="32">
        <f t="shared" si="28"/>
        <v>2719.33</v>
      </c>
      <c r="T207" s="39"/>
      <c r="U207" s="12" t="s">
        <v>1073</v>
      </c>
      <c r="V207" s="12" t="s">
        <v>1074</v>
      </c>
      <c r="W207" s="31" t="s">
        <v>1070</v>
      </c>
      <c r="X207" s="31" t="s">
        <v>102</v>
      </c>
      <c r="Y207" s="84" t="s">
        <v>907</v>
      </c>
    </row>
    <row r="208" spans="1:25" ht="15.75">
      <c r="A208" s="31">
        <v>59</v>
      </c>
      <c r="B208" s="2" t="s">
        <v>780</v>
      </c>
      <c r="C208" s="3" t="s">
        <v>230</v>
      </c>
      <c r="D208" s="3" t="s">
        <v>98</v>
      </c>
      <c r="E208" s="2" t="s">
        <v>232</v>
      </c>
      <c r="F208" s="4"/>
      <c r="G208" s="56" t="s">
        <v>33</v>
      </c>
      <c r="H208" s="6">
        <v>2752</v>
      </c>
      <c r="I208" s="9"/>
      <c r="J208" s="9"/>
      <c r="K208" s="67"/>
      <c r="L208" s="9"/>
      <c r="M208" s="9"/>
      <c r="N208" s="9">
        <f t="shared" si="29"/>
        <v>2752</v>
      </c>
      <c r="O208" s="5">
        <v>32.67</v>
      </c>
      <c r="P208" s="58"/>
      <c r="Q208" s="58"/>
      <c r="R208" s="58"/>
      <c r="S208" s="9">
        <f t="shared" ref="S208:S210" si="30">+N208-O208-P208-Q208-R208</f>
        <v>2719.33</v>
      </c>
      <c r="T208" s="39">
        <v>1535107914</v>
      </c>
      <c r="U208" s="70" t="s">
        <v>782</v>
      </c>
      <c r="V208" s="74" t="s">
        <v>781</v>
      </c>
      <c r="W208" s="8" t="s">
        <v>773</v>
      </c>
      <c r="X208" s="8" t="s">
        <v>102</v>
      </c>
      <c r="Y208" s="56" t="s">
        <v>906</v>
      </c>
    </row>
    <row r="209" spans="1:24" ht="15.75">
      <c r="A209" s="31">
        <v>60</v>
      </c>
      <c r="B209" s="2" t="s">
        <v>1088</v>
      </c>
      <c r="C209" s="3" t="s">
        <v>230</v>
      </c>
      <c r="D209" s="3" t="s">
        <v>231</v>
      </c>
      <c r="E209" s="2" t="s">
        <v>232</v>
      </c>
      <c r="F209" s="4"/>
      <c r="G209" s="56" t="s">
        <v>33</v>
      </c>
      <c r="H209" s="6">
        <v>2489.5</v>
      </c>
      <c r="I209" s="9">
        <v>10.89</v>
      </c>
      <c r="J209" s="9"/>
      <c r="K209" s="67"/>
      <c r="L209" s="9"/>
      <c r="M209" s="9"/>
      <c r="N209" s="9">
        <f t="shared" si="29"/>
        <v>2500.39</v>
      </c>
      <c r="O209" s="5"/>
      <c r="P209" s="58"/>
      <c r="Q209" s="58"/>
      <c r="R209" s="58"/>
      <c r="S209" s="9">
        <f t="shared" si="30"/>
        <v>2500.39</v>
      </c>
      <c r="T209" s="39"/>
      <c r="U209" s="70" t="s">
        <v>1091</v>
      </c>
      <c r="V209" s="74" t="s">
        <v>1090</v>
      </c>
      <c r="W209" s="8" t="s">
        <v>1089</v>
      </c>
      <c r="X209" s="8"/>
    </row>
    <row r="210" spans="1:24" ht="15.75">
      <c r="A210" s="31">
        <v>61</v>
      </c>
      <c r="B210" s="2" t="s">
        <v>1092</v>
      </c>
      <c r="C210" s="3" t="s">
        <v>230</v>
      </c>
      <c r="D210" s="3" t="s">
        <v>423</v>
      </c>
      <c r="E210" s="2" t="s">
        <v>232</v>
      </c>
      <c r="F210" s="4"/>
      <c r="G210" s="56" t="s">
        <v>33</v>
      </c>
      <c r="H210" s="6">
        <v>2752</v>
      </c>
      <c r="I210" s="9"/>
      <c r="J210" s="9"/>
      <c r="K210" s="67"/>
      <c r="L210" s="9"/>
      <c r="M210" s="9"/>
      <c r="N210" s="9">
        <f t="shared" si="29"/>
        <v>2752</v>
      </c>
      <c r="O210" s="5">
        <v>32.67</v>
      </c>
      <c r="P210" s="58"/>
      <c r="Q210" s="58"/>
      <c r="R210" s="58"/>
      <c r="S210" s="9">
        <f t="shared" si="30"/>
        <v>2719.33</v>
      </c>
      <c r="T210" s="39"/>
      <c r="U210" s="70" t="s">
        <v>1095</v>
      </c>
      <c r="V210" s="74" t="s">
        <v>1094</v>
      </c>
      <c r="W210" s="8" t="s">
        <v>1093</v>
      </c>
      <c r="X210" s="8"/>
    </row>
    <row r="211" spans="1:24" ht="15.75">
      <c r="B211" s="29" t="s">
        <v>245</v>
      </c>
      <c r="F211" s="40"/>
      <c r="H211" s="30">
        <f>SUM(H150:H210)</f>
        <v>172865.12999999998</v>
      </c>
      <c r="I211" s="30">
        <f>SUM(I150:I210)</f>
        <v>880.31999999999994</v>
      </c>
      <c r="J211" s="30">
        <f t="shared" ref="J211:R211" si="31">SUM(J150:J210)</f>
        <v>0</v>
      </c>
      <c r="K211" s="30">
        <f t="shared" si="31"/>
        <v>0</v>
      </c>
      <c r="L211" s="30">
        <f t="shared" si="31"/>
        <v>1511.9299999999998</v>
      </c>
      <c r="M211" s="30">
        <f t="shared" si="31"/>
        <v>0</v>
      </c>
      <c r="N211" s="30">
        <f>SUM(N150:N210)</f>
        <v>175257.38000000003</v>
      </c>
      <c r="O211" s="30">
        <f>SUM(O150:O210)</f>
        <v>4827.72</v>
      </c>
      <c r="P211" s="30">
        <f t="shared" si="31"/>
        <v>0</v>
      </c>
      <c r="Q211" s="30">
        <f t="shared" si="31"/>
        <v>2800</v>
      </c>
      <c r="R211" s="30">
        <f t="shared" si="31"/>
        <v>0</v>
      </c>
      <c r="S211" s="30">
        <f>SUM(S150:S210)</f>
        <v>167629.65999999997</v>
      </c>
      <c r="T211" s="81"/>
    </row>
    <row r="212" spans="1:24" ht="15.75">
      <c r="B212" s="29"/>
      <c r="F212" s="40"/>
      <c r="H212" s="30">
        <f>H211+H131</f>
        <v>218897.12999999998</v>
      </c>
      <c r="I212" s="30"/>
      <c r="J212" s="30"/>
      <c r="K212" s="30"/>
      <c r="L212" s="30"/>
      <c r="M212" s="30"/>
      <c r="N212" s="30">
        <f>N211+N131</f>
        <v>222154.82000000004</v>
      </c>
      <c r="O212" s="30"/>
      <c r="P212" s="30"/>
      <c r="Q212" s="30"/>
      <c r="R212" s="30"/>
      <c r="S212" s="30"/>
    </row>
    <row r="213" spans="1:24" ht="15.75">
      <c r="B213" s="29"/>
      <c r="F213" s="40"/>
      <c r="H213" s="30">
        <f>H212+H97</f>
        <v>671573.91999999993</v>
      </c>
      <c r="I213" s="30"/>
      <c r="J213" s="30"/>
      <c r="K213" s="30"/>
      <c r="L213" s="30"/>
      <c r="M213" s="30"/>
      <c r="N213" s="30">
        <f>N212+N97</f>
        <v>676157.87</v>
      </c>
      <c r="O213" s="30"/>
      <c r="P213" s="30"/>
      <c r="Q213" s="30"/>
      <c r="R213" s="30"/>
      <c r="S213" s="30"/>
    </row>
    <row r="214" spans="1:24" ht="15.75">
      <c r="B214" s="29"/>
      <c r="F214" s="4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</row>
    <row r="215" spans="1:24" ht="15.75">
      <c r="B215" s="29"/>
      <c r="F215" s="4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</row>
    <row r="216" spans="1:24" ht="15.75">
      <c r="B216" s="29"/>
      <c r="F216" s="4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</row>
    <row r="217" spans="1:24" ht="15.75">
      <c r="B217" s="29"/>
      <c r="C217" s="130" t="s">
        <v>620</v>
      </c>
      <c r="D217" s="130"/>
      <c r="G217" s="130" t="s">
        <v>208</v>
      </c>
      <c r="H217" s="130"/>
      <c r="I217" s="130"/>
      <c r="J217" s="130"/>
      <c r="N217" s="130" t="s">
        <v>621</v>
      </c>
      <c r="O217" s="130"/>
      <c r="P217" s="130"/>
      <c r="Q217" s="130"/>
      <c r="R217" s="45"/>
      <c r="S217" s="30"/>
    </row>
    <row r="218" spans="1:24" ht="15.75">
      <c r="C218" s="130" t="s">
        <v>26</v>
      </c>
      <c r="D218" s="130"/>
      <c r="G218" s="130" t="s">
        <v>71</v>
      </c>
      <c r="H218" s="130"/>
      <c r="I218" s="130"/>
      <c r="J218" s="130"/>
      <c r="N218" s="130" t="s">
        <v>40</v>
      </c>
      <c r="O218" s="130"/>
      <c r="P218" s="130"/>
      <c r="Q218" s="130"/>
      <c r="R218" s="45"/>
      <c r="S218" s="9"/>
    </row>
    <row r="220" spans="1:24">
      <c r="S220" s="58"/>
    </row>
    <row r="223" spans="1:24" ht="15.75">
      <c r="A223" s="129" t="s">
        <v>0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</row>
    <row r="224" spans="1:24" ht="15.75">
      <c r="A224" s="129" t="s">
        <v>1112</v>
      </c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</row>
    <row r="225" spans="1:22" ht="15.75">
      <c r="A225" s="129" t="s">
        <v>1097</v>
      </c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</row>
    <row r="226" spans="1:22">
      <c r="A226" s="1"/>
      <c r="U226" s="1"/>
      <c r="V226" s="1"/>
    </row>
    <row r="227" spans="1:22" ht="15.75">
      <c r="A227" s="29" t="s">
        <v>210</v>
      </c>
      <c r="B227" s="19" t="s">
        <v>2</v>
      </c>
      <c r="C227" s="51" t="s">
        <v>3</v>
      </c>
      <c r="D227" s="52" t="s">
        <v>4</v>
      </c>
      <c r="E227" s="52" t="s">
        <v>5</v>
      </c>
      <c r="F227" s="19" t="s">
        <v>6</v>
      </c>
      <c r="G227" s="19" t="s">
        <v>7</v>
      </c>
      <c r="H227" s="19" t="s">
        <v>8</v>
      </c>
      <c r="I227" s="19" t="s">
        <v>9</v>
      </c>
      <c r="J227" s="19" t="s">
        <v>10</v>
      </c>
      <c r="K227" s="53" t="s">
        <v>11</v>
      </c>
      <c r="L227" s="54" t="s">
        <v>12</v>
      </c>
      <c r="M227" s="54" t="s">
        <v>13</v>
      </c>
      <c r="N227" s="19" t="s">
        <v>14</v>
      </c>
      <c r="O227" s="29" t="s">
        <v>15</v>
      </c>
      <c r="P227" s="29" t="s">
        <v>16</v>
      </c>
      <c r="Q227" s="29" t="s">
        <v>17</v>
      </c>
      <c r="R227" s="29" t="s">
        <v>18</v>
      </c>
      <c r="S227" s="29" t="s">
        <v>19</v>
      </c>
      <c r="T227" s="37" t="s">
        <v>20</v>
      </c>
      <c r="U227" s="1"/>
      <c r="V227" s="1"/>
    </row>
    <row r="228" spans="1:22" ht="15.75">
      <c r="A228" s="8">
        <v>1</v>
      </c>
      <c r="B228" s="2" t="s">
        <v>1098</v>
      </c>
      <c r="C228" s="35" t="s">
        <v>1099</v>
      </c>
      <c r="D228" s="35" t="s">
        <v>1100</v>
      </c>
      <c r="E228" s="2" t="s">
        <v>232</v>
      </c>
      <c r="F228" s="2"/>
      <c r="G228" s="2"/>
      <c r="H228" s="35">
        <v>1500</v>
      </c>
      <c r="I228" s="35"/>
      <c r="J228" s="44"/>
      <c r="K228" s="44"/>
      <c r="L228" s="44"/>
      <c r="M228" s="44"/>
      <c r="N228" s="44">
        <f t="shared" ref="N228:N236" si="32">SUM(H228:M228)</f>
        <v>1500</v>
      </c>
      <c r="O228" s="35"/>
      <c r="P228" s="58"/>
      <c r="Q228" s="58"/>
      <c r="R228" s="58"/>
      <c r="S228" s="9">
        <f t="shared" ref="S228:S236" si="33">N228-O228-P228-Q228-R228</f>
        <v>1500</v>
      </c>
      <c r="T228" s="58"/>
      <c r="U228" s="1"/>
      <c r="V228" s="1"/>
    </row>
    <row r="229" spans="1:22" ht="15.75">
      <c r="A229" s="8">
        <v>2</v>
      </c>
      <c r="B229" s="31" t="s">
        <v>1101</v>
      </c>
      <c r="C229" s="35" t="s">
        <v>1099</v>
      </c>
      <c r="D229" s="35" t="s">
        <v>1100</v>
      </c>
      <c r="E229" s="2" t="s">
        <v>232</v>
      </c>
      <c r="F229" s="2"/>
      <c r="G229" s="2"/>
      <c r="H229" s="32">
        <v>1800</v>
      </c>
      <c r="I229" s="9"/>
      <c r="J229" s="44"/>
      <c r="K229" s="44"/>
      <c r="L229" s="44"/>
      <c r="M229" s="44"/>
      <c r="N229" s="44">
        <f t="shared" si="32"/>
        <v>1800</v>
      </c>
      <c r="O229" s="35"/>
      <c r="P229" s="58"/>
      <c r="Q229" s="58"/>
      <c r="R229" s="58"/>
      <c r="S229" s="9">
        <f t="shared" si="33"/>
        <v>1800</v>
      </c>
      <c r="T229" s="58"/>
      <c r="U229" s="1"/>
      <c r="V229" s="1"/>
    </row>
    <row r="230" spans="1:22" ht="15.75">
      <c r="A230" s="8">
        <v>3</v>
      </c>
      <c r="B230" s="31" t="s">
        <v>1102</v>
      </c>
      <c r="C230" s="35" t="s">
        <v>1099</v>
      </c>
      <c r="D230" s="35" t="s">
        <v>1100</v>
      </c>
      <c r="E230" s="2" t="s">
        <v>232</v>
      </c>
      <c r="F230" s="2"/>
      <c r="G230" s="2"/>
      <c r="H230" s="32">
        <v>1700</v>
      </c>
      <c r="I230" s="9"/>
      <c r="J230" s="44"/>
      <c r="K230" s="44"/>
      <c r="L230" s="44"/>
      <c r="M230" s="44"/>
      <c r="N230" s="44">
        <f t="shared" si="32"/>
        <v>1700</v>
      </c>
      <c r="O230" s="35"/>
      <c r="P230" s="58"/>
      <c r="Q230" s="58"/>
      <c r="R230" s="58"/>
      <c r="S230" s="9">
        <f t="shared" si="33"/>
        <v>1700</v>
      </c>
      <c r="T230" s="58"/>
      <c r="U230" s="1"/>
      <c r="V230" s="1"/>
    </row>
    <row r="231" spans="1:22" ht="15.75">
      <c r="A231" s="8">
        <v>4</v>
      </c>
      <c r="B231" s="31" t="s">
        <v>1103</v>
      </c>
      <c r="C231" s="35" t="s">
        <v>1099</v>
      </c>
      <c r="D231" s="35" t="s">
        <v>1100</v>
      </c>
      <c r="E231" s="2" t="s">
        <v>232</v>
      </c>
      <c r="F231" s="2"/>
      <c r="G231" s="2"/>
      <c r="H231" s="32">
        <v>1700</v>
      </c>
      <c r="I231" s="9"/>
      <c r="J231" s="44"/>
      <c r="K231" s="44"/>
      <c r="L231" s="44"/>
      <c r="M231" s="44"/>
      <c r="N231" s="44">
        <f t="shared" si="32"/>
        <v>1700</v>
      </c>
      <c r="O231" s="35"/>
      <c r="P231" s="58"/>
      <c r="Q231" s="58"/>
      <c r="R231" s="58"/>
      <c r="S231" s="9">
        <f t="shared" si="33"/>
        <v>1700</v>
      </c>
      <c r="T231" s="58"/>
      <c r="U231" s="1"/>
      <c r="V231" s="1"/>
    </row>
    <row r="232" spans="1:22" ht="15.75">
      <c r="A232" s="8">
        <v>5</v>
      </c>
      <c r="B232" s="31" t="s">
        <v>1104</v>
      </c>
      <c r="C232" s="35" t="s">
        <v>1099</v>
      </c>
      <c r="D232" s="35" t="s">
        <v>1100</v>
      </c>
      <c r="E232" s="2" t="s">
        <v>232</v>
      </c>
      <c r="F232" s="2"/>
      <c r="G232" s="2"/>
      <c r="H232" s="32">
        <v>1600</v>
      </c>
      <c r="I232" s="9"/>
      <c r="J232" s="44"/>
      <c r="K232" s="44"/>
      <c r="L232" s="44"/>
      <c r="M232" s="44"/>
      <c r="N232" s="44">
        <f t="shared" si="32"/>
        <v>1600</v>
      </c>
      <c r="O232" s="35"/>
      <c r="P232" s="58"/>
      <c r="Q232" s="58"/>
      <c r="R232" s="58"/>
      <c r="S232" s="9">
        <f t="shared" si="33"/>
        <v>1600</v>
      </c>
      <c r="T232" s="58"/>
      <c r="U232" s="1"/>
      <c r="V232" s="1"/>
    </row>
    <row r="233" spans="1:22" ht="15.75">
      <c r="A233" s="8">
        <v>6</v>
      </c>
      <c r="B233" s="31" t="s">
        <v>1105</v>
      </c>
      <c r="C233" s="35" t="s">
        <v>1099</v>
      </c>
      <c r="D233" s="35" t="s">
        <v>1100</v>
      </c>
      <c r="E233" s="2" t="s">
        <v>232</v>
      </c>
      <c r="F233" s="2"/>
      <c r="G233" s="2"/>
      <c r="H233" s="32">
        <v>1454.85</v>
      </c>
      <c r="I233" s="9"/>
      <c r="J233" s="44"/>
      <c r="K233" s="44"/>
      <c r="L233" s="44"/>
      <c r="M233" s="44"/>
      <c r="N233" s="44">
        <f t="shared" si="32"/>
        <v>1454.85</v>
      </c>
      <c r="O233" s="35"/>
      <c r="P233" s="58"/>
      <c r="Q233" s="58"/>
      <c r="R233" s="58"/>
      <c r="S233" s="9">
        <f t="shared" si="33"/>
        <v>1454.85</v>
      </c>
      <c r="T233" s="58"/>
      <c r="U233" s="1"/>
      <c r="V233" s="1"/>
    </row>
    <row r="234" spans="1:22" ht="15.75">
      <c r="A234" s="8">
        <v>7</v>
      </c>
      <c r="B234" s="31" t="s">
        <v>1106</v>
      </c>
      <c r="C234" s="35" t="s">
        <v>1099</v>
      </c>
      <c r="D234" s="35" t="s">
        <v>1100</v>
      </c>
      <c r="E234" s="2" t="s">
        <v>232</v>
      </c>
      <c r="F234" s="2"/>
      <c r="G234" s="2"/>
      <c r="H234" s="32">
        <v>1800</v>
      </c>
      <c r="I234" s="9"/>
      <c r="J234" s="44"/>
      <c r="K234" s="44"/>
      <c r="L234" s="44"/>
      <c r="M234" s="44"/>
      <c r="N234" s="44">
        <f t="shared" si="32"/>
        <v>1800</v>
      </c>
      <c r="O234" s="35"/>
      <c r="P234" s="58"/>
      <c r="Q234" s="58"/>
      <c r="R234" s="58"/>
      <c r="S234" s="9">
        <f t="shared" si="33"/>
        <v>1800</v>
      </c>
      <c r="T234" s="58"/>
      <c r="U234" s="1"/>
      <c r="V234" s="1"/>
    </row>
    <row r="235" spans="1:22" ht="15.75">
      <c r="A235" s="8">
        <v>8</v>
      </c>
      <c r="B235" s="31" t="s">
        <v>1107</v>
      </c>
      <c r="C235" s="35" t="s">
        <v>1099</v>
      </c>
      <c r="D235" s="35" t="s">
        <v>1100</v>
      </c>
      <c r="E235" s="2" t="s">
        <v>232</v>
      </c>
      <c r="F235" s="2"/>
      <c r="G235" s="2"/>
      <c r="H235" s="32">
        <v>2000</v>
      </c>
      <c r="I235" s="9"/>
      <c r="J235" s="44"/>
      <c r="K235" s="44"/>
      <c r="L235" s="44"/>
      <c r="M235" s="44"/>
      <c r="N235" s="44">
        <f t="shared" si="32"/>
        <v>2000</v>
      </c>
      <c r="O235" s="35"/>
      <c r="P235" s="58"/>
      <c r="Q235" s="58"/>
      <c r="R235" s="58"/>
      <c r="S235" s="9">
        <f t="shared" si="33"/>
        <v>2000</v>
      </c>
      <c r="T235" s="58"/>
      <c r="U235" s="1"/>
      <c r="V235" s="1"/>
    </row>
    <row r="236" spans="1:22" ht="15.75">
      <c r="A236" s="8">
        <v>9</v>
      </c>
      <c r="B236" s="31" t="s">
        <v>1108</v>
      </c>
      <c r="C236" s="35" t="s">
        <v>1099</v>
      </c>
      <c r="D236" s="35" t="s">
        <v>1100</v>
      </c>
      <c r="E236" s="2" t="s">
        <v>232</v>
      </c>
      <c r="F236" s="2"/>
      <c r="G236" s="2"/>
      <c r="H236" s="32">
        <v>1500</v>
      </c>
      <c r="I236" s="9"/>
      <c r="J236" s="44"/>
      <c r="K236" s="44"/>
      <c r="L236" s="44"/>
      <c r="M236" s="44"/>
      <c r="N236" s="44">
        <f t="shared" si="32"/>
        <v>1500</v>
      </c>
      <c r="O236" s="35"/>
      <c r="P236" s="58"/>
      <c r="Q236" s="58"/>
      <c r="R236" s="58"/>
      <c r="S236" s="9">
        <f t="shared" si="33"/>
        <v>1500</v>
      </c>
      <c r="T236" s="58"/>
      <c r="U236" s="1"/>
      <c r="V236" s="1"/>
    </row>
    <row r="237" spans="1:22" ht="15.75">
      <c r="A237" s="1"/>
      <c r="B237" s="31"/>
      <c r="C237" s="35"/>
      <c r="D237" s="35"/>
      <c r="E237" s="2"/>
      <c r="H237" s="119">
        <f>SUM(H228:H236)</f>
        <v>15054.85</v>
      </c>
      <c r="I237" s="119">
        <f t="shared" ref="I237:R237" si="34">SUM(I228:I236)</f>
        <v>0</v>
      </c>
      <c r="J237" s="119">
        <f t="shared" si="34"/>
        <v>0</v>
      </c>
      <c r="K237" s="119">
        <f t="shared" si="34"/>
        <v>0</v>
      </c>
      <c r="L237" s="119">
        <f t="shared" si="34"/>
        <v>0</v>
      </c>
      <c r="M237" s="119">
        <f t="shared" si="34"/>
        <v>0</v>
      </c>
      <c r="N237" s="119">
        <f t="shared" si="34"/>
        <v>15054.85</v>
      </c>
      <c r="O237" s="119">
        <f t="shared" si="34"/>
        <v>0</v>
      </c>
      <c r="P237" s="119">
        <f t="shared" si="34"/>
        <v>0</v>
      </c>
      <c r="Q237" s="119">
        <f t="shared" si="34"/>
        <v>0</v>
      </c>
      <c r="R237" s="119">
        <f t="shared" si="34"/>
        <v>0</v>
      </c>
      <c r="S237" s="119">
        <f>SUM(S228:S236)</f>
        <v>15054.85</v>
      </c>
      <c r="T237" s="58"/>
      <c r="U237" s="1"/>
      <c r="V237" s="1"/>
    </row>
    <row r="238" spans="1:22">
      <c r="A238" s="1"/>
      <c r="U238" s="1"/>
      <c r="V238" s="1"/>
    </row>
    <row r="239" spans="1:22">
      <c r="A239" s="1"/>
      <c r="U239" s="1"/>
      <c r="V239" s="1"/>
    </row>
    <row r="240" spans="1:22">
      <c r="A240" s="1"/>
      <c r="U240" s="1"/>
      <c r="V240" s="1"/>
    </row>
    <row r="241" spans="1:22">
      <c r="A241" s="1"/>
      <c r="U241" s="1"/>
      <c r="V241" s="1"/>
    </row>
    <row r="242" spans="1:22">
      <c r="A242" s="1"/>
      <c r="U242" s="1"/>
      <c r="V242" s="1"/>
    </row>
    <row r="243" spans="1:22">
      <c r="A243" s="1"/>
      <c r="U243" s="1"/>
      <c r="V243" s="1"/>
    </row>
    <row r="244" spans="1:22" ht="15.75">
      <c r="A244" s="1"/>
      <c r="B244" s="29"/>
      <c r="C244" s="130" t="s">
        <v>620</v>
      </c>
      <c r="D244" s="130"/>
      <c r="G244" s="130" t="s">
        <v>208</v>
      </c>
      <c r="H244" s="130"/>
      <c r="I244" s="130"/>
      <c r="J244" s="130"/>
      <c r="N244" s="130" t="s">
        <v>621</v>
      </c>
      <c r="O244" s="130"/>
      <c r="P244" s="130"/>
      <c r="Q244" s="130"/>
      <c r="R244" s="45"/>
      <c r="S244" s="30"/>
    </row>
    <row r="245" spans="1:22" ht="15.75">
      <c r="A245" s="1"/>
      <c r="C245" s="130" t="s">
        <v>26</v>
      </c>
      <c r="D245" s="130"/>
      <c r="G245" s="130" t="s">
        <v>71</v>
      </c>
      <c r="H245" s="130"/>
      <c r="I245" s="130"/>
      <c r="J245" s="130"/>
      <c r="N245" s="130" t="s">
        <v>40</v>
      </c>
      <c r="O245" s="130"/>
      <c r="P245" s="130"/>
      <c r="Q245" s="130"/>
      <c r="R245" s="45"/>
      <c r="S245" s="9"/>
    </row>
    <row r="246" spans="1:22">
      <c r="A246" s="1"/>
      <c r="U246" s="1"/>
      <c r="V246" s="1"/>
    </row>
    <row r="247" spans="1:22">
      <c r="A247" s="1"/>
      <c r="U247" s="1"/>
      <c r="V247" s="1"/>
    </row>
    <row r="248" spans="1:22">
      <c r="A248" s="1"/>
      <c r="U248" s="1"/>
      <c r="V248" s="1"/>
    </row>
    <row r="249" spans="1:22" ht="15.75">
      <c r="A249" s="129" t="s">
        <v>0</v>
      </c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</row>
    <row r="250" spans="1:22" ht="15.75">
      <c r="A250" s="129" t="s">
        <v>1112</v>
      </c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</row>
    <row r="251" spans="1:22" ht="15.75">
      <c r="A251" s="129" t="s">
        <v>1097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</row>
    <row r="252" spans="1:22">
      <c r="A252" s="1"/>
      <c r="U252" s="1"/>
      <c r="V252" s="1"/>
    </row>
    <row r="253" spans="1:22">
      <c r="A253" s="1"/>
      <c r="U253" s="1"/>
      <c r="V253" s="1"/>
    </row>
    <row r="254" spans="1:22" ht="15.75">
      <c r="A254" s="29" t="s">
        <v>210</v>
      </c>
      <c r="B254" s="19" t="s">
        <v>2</v>
      </c>
      <c r="C254" s="51" t="s">
        <v>3</v>
      </c>
      <c r="D254" s="52" t="s">
        <v>4</v>
      </c>
      <c r="E254" s="52" t="s">
        <v>5</v>
      </c>
      <c r="F254" s="19" t="s">
        <v>6</v>
      </c>
      <c r="G254" s="19" t="s">
        <v>7</v>
      </c>
      <c r="H254" s="19" t="s">
        <v>8</v>
      </c>
      <c r="I254" s="19" t="s">
        <v>9</v>
      </c>
      <c r="J254" s="19" t="s">
        <v>10</v>
      </c>
      <c r="K254" s="53" t="s">
        <v>11</v>
      </c>
      <c r="L254" s="54" t="s">
        <v>12</v>
      </c>
      <c r="M254" s="54" t="s">
        <v>13</v>
      </c>
      <c r="N254" s="19" t="s">
        <v>14</v>
      </c>
      <c r="O254" s="29" t="s">
        <v>15</v>
      </c>
      <c r="P254" s="29" t="s">
        <v>16</v>
      </c>
      <c r="Q254" s="29" t="s">
        <v>17</v>
      </c>
      <c r="R254" s="29" t="s">
        <v>18</v>
      </c>
      <c r="S254" s="29" t="s">
        <v>19</v>
      </c>
      <c r="T254" s="37" t="s">
        <v>20</v>
      </c>
      <c r="U254" s="1"/>
      <c r="V254" s="1"/>
    </row>
    <row r="255" spans="1:22" ht="15.75">
      <c r="A255" s="8">
        <v>1</v>
      </c>
      <c r="B255" s="2" t="s">
        <v>1109</v>
      </c>
      <c r="C255" s="35" t="s">
        <v>1099</v>
      </c>
      <c r="D255" s="35" t="s">
        <v>1100</v>
      </c>
      <c r="E255" s="2" t="s">
        <v>232</v>
      </c>
      <c r="F255" s="2"/>
      <c r="G255" s="2"/>
      <c r="H255" s="35">
        <v>1086.8800000000001</v>
      </c>
      <c r="I255" s="35"/>
      <c r="J255" s="44"/>
      <c r="K255" s="44"/>
      <c r="L255" s="44"/>
      <c r="M255" s="44"/>
      <c r="N255" s="44">
        <f>SUM(H255:M255)</f>
        <v>1086.8800000000001</v>
      </c>
      <c r="O255" s="35"/>
      <c r="P255" s="58"/>
      <c r="Q255" s="58"/>
      <c r="R255" s="58"/>
      <c r="S255" s="9">
        <f t="shared" ref="S255:S257" si="35">N255-O255-P255-Q255-R255</f>
        <v>1086.8800000000001</v>
      </c>
      <c r="T255" s="58"/>
      <c r="U255" s="1"/>
      <c r="V255" s="1"/>
    </row>
    <row r="256" spans="1:22" ht="15.75">
      <c r="A256" s="8">
        <v>2</v>
      </c>
      <c r="B256" s="31" t="s">
        <v>1110</v>
      </c>
      <c r="C256" s="35" t="s">
        <v>1099</v>
      </c>
      <c r="D256" s="35" t="s">
        <v>1100</v>
      </c>
      <c r="E256" s="2" t="s">
        <v>232</v>
      </c>
      <c r="F256" s="2"/>
      <c r="G256" s="2"/>
      <c r="H256" s="9">
        <v>1200</v>
      </c>
      <c r="I256" s="9"/>
      <c r="J256" s="44"/>
      <c r="K256" s="44"/>
      <c r="L256" s="44"/>
      <c r="M256" s="44"/>
      <c r="N256" s="44">
        <f>SUM(H256:M256)</f>
        <v>1200</v>
      </c>
      <c r="O256" s="35"/>
      <c r="P256" s="58"/>
      <c r="Q256" s="58"/>
      <c r="R256" s="58"/>
      <c r="S256" s="9">
        <f t="shared" si="35"/>
        <v>1200</v>
      </c>
      <c r="T256" s="58"/>
      <c r="U256" s="1"/>
      <c r="V256" s="1"/>
    </row>
    <row r="257" spans="1:22" ht="15.75">
      <c r="A257" s="8">
        <v>3</v>
      </c>
      <c r="B257" s="31" t="s">
        <v>1111</v>
      </c>
      <c r="C257" s="35" t="s">
        <v>1099</v>
      </c>
      <c r="D257" s="35" t="s">
        <v>1100</v>
      </c>
      <c r="E257" s="2" t="s">
        <v>232</v>
      </c>
      <c r="F257" s="2"/>
      <c r="G257" s="2"/>
      <c r="H257" s="9">
        <v>1200</v>
      </c>
      <c r="I257" s="9"/>
      <c r="J257" s="44"/>
      <c r="K257" s="44"/>
      <c r="L257" s="44"/>
      <c r="M257" s="44"/>
      <c r="N257" s="44">
        <f>SUM(H257:M257)</f>
        <v>1200</v>
      </c>
      <c r="O257" s="35"/>
      <c r="P257" s="58"/>
      <c r="Q257" s="58"/>
      <c r="R257" s="58"/>
      <c r="S257" s="9">
        <f t="shared" si="35"/>
        <v>1200</v>
      </c>
      <c r="T257" s="58"/>
      <c r="U257" s="1"/>
      <c r="V257" s="1"/>
    </row>
    <row r="258" spans="1:22">
      <c r="A258" s="120"/>
      <c r="B258" s="120"/>
      <c r="C258" s="120"/>
      <c r="D258" s="120"/>
      <c r="E258" s="120"/>
      <c r="F258" s="120"/>
      <c r="G258" s="120"/>
      <c r="H258" s="119">
        <f>SUM(H255:H257)</f>
        <v>3486.88</v>
      </c>
      <c r="I258" s="119">
        <f t="shared" ref="I258:R258" si="36">SUM(I255:I257)</f>
        <v>0</v>
      </c>
      <c r="J258" s="119">
        <f t="shared" si="36"/>
        <v>0</v>
      </c>
      <c r="K258" s="119">
        <f t="shared" si="36"/>
        <v>0</v>
      </c>
      <c r="L258" s="119">
        <f t="shared" si="36"/>
        <v>0</v>
      </c>
      <c r="M258" s="119">
        <f t="shared" si="36"/>
        <v>0</v>
      </c>
      <c r="N258" s="119">
        <f t="shared" si="36"/>
        <v>3486.88</v>
      </c>
      <c r="O258" s="119">
        <f t="shared" si="36"/>
        <v>0</v>
      </c>
      <c r="P258" s="119">
        <f t="shared" si="36"/>
        <v>0</v>
      </c>
      <c r="Q258" s="119">
        <f t="shared" si="36"/>
        <v>0</v>
      </c>
      <c r="R258" s="119">
        <f t="shared" si="36"/>
        <v>0</v>
      </c>
      <c r="S258" s="119">
        <f>SUM(S255:S257)</f>
        <v>3486.88</v>
      </c>
      <c r="T258" s="120"/>
      <c r="U258" s="120"/>
      <c r="V258" s="120"/>
    </row>
    <row r="259" spans="1:22">
      <c r="A259" s="1"/>
      <c r="U259" s="1"/>
      <c r="V259" s="1"/>
    </row>
    <row r="260" spans="1:22">
      <c r="A260" s="1"/>
      <c r="U260" s="1"/>
      <c r="V260" s="1"/>
    </row>
    <row r="261" spans="1:22" ht="15.75">
      <c r="A261" s="1"/>
      <c r="B261" s="29"/>
      <c r="C261" s="130" t="s">
        <v>620</v>
      </c>
      <c r="D261" s="130"/>
      <c r="G261" s="130" t="s">
        <v>208</v>
      </c>
      <c r="H261" s="130"/>
      <c r="I261" s="130"/>
      <c r="J261" s="130"/>
      <c r="N261" s="130" t="s">
        <v>621</v>
      </c>
      <c r="O261" s="130"/>
      <c r="P261" s="130"/>
      <c r="Q261" s="130"/>
      <c r="R261" s="45"/>
      <c r="S261" s="30"/>
    </row>
    <row r="262" spans="1:22" ht="15.75">
      <c r="A262" s="1"/>
      <c r="C262" s="130" t="s">
        <v>26</v>
      </c>
      <c r="D262" s="130"/>
      <c r="G262" s="130" t="s">
        <v>71</v>
      </c>
      <c r="H262" s="130"/>
      <c r="I262" s="130"/>
      <c r="J262" s="130"/>
      <c r="N262" s="130" t="s">
        <v>40</v>
      </c>
      <c r="O262" s="130"/>
      <c r="P262" s="130"/>
      <c r="Q262" s="130"/>
      <c r="R262" s="45"/>
      <c r="S262" s="9">
        <f>S258+S237</f>
        <v>18541.73</v>
      </c>
    </row>
    <row r="263" spans="1:22">
      <c r="A263" s="1"/>
    </row>
    <row r="269" spans="1:22">
      <c r="S269" s="58"/>
    </row>
  </sheetData>
  <mergeCells count="44">
    <mergeCell ref="C103:D103"/>
    <mergeCell ref="G103:J103"/>
    <mergeCell ref="N103:Q103"/>
    <mergeCell ref="A1:T1"/>
    <mergeCell ref="A2:T2"/>
    <mergeCell ref="C102:D102"/>
    <mergeCell ref="G102:J102"/>
    <mergeCell ref="N102:Q102"/>
    <mergeCell ref="A146:T146"/>
    <mergeCell ref="A106:T106"/>
    <mergeCell ref="A107:T107"/>
    <mergeCell ref="A108:T108"/>
    <mergeCell ref="C138:D138"/>
    <mergeCell ref="G138:J138"/>
    <mergeCell ref="N138:Q138"/>
    <mergeCell ref="C139:D139"/>
    <mergeCell ref="G139:J139"/>
    <mergeCell ref="N139:Q139"/>
    <mergeCell ref="A144:T144"/>
    <mergeCell ref="A145:T145"/>
    <mergeCell ref="C217:D217"/>
    <mergeCell ref="G217:J217"/>
    <mergeCell ref="N217:Q217"/>
    <mergeCell ref="C218:D218"/>
    <mergeCell ref="G218:J218"/>
    <mergeCell ref="N218:Q218"/>
    <mergeCell ref="A223:V223"/>
    <mergeCell ref="A224:V224"/>
    <mergeCell ref="A225:V225"/>
    <mergeCell ref="C244:D244"/>
    <mergeCell ref="G244:J244"/>
    <mergeCell ref="N244:Q244"/>
    <mergeCell ref="C245:D245"/>
    <mergeCell ref="G245:J245"/>
    <mergeCell ref="N245:Q245"/>
    <mergeCell ref="A249:V249"/>
    <mergeCell ref="A250:V250"/>
    <mergeCell ref="A251:V251"/>
    <mergeCell ref="C261:D261"/>
    <mergeCell ref="G261:J261"/>
    <mergeCell ref="N261:Q261"/>
    <mergeCell ref="C262:D262"/>
    <mergeCell ref="G262:J262"/>
    <mergeCell ref="N262:Q262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99"/>
  <sheetViews>
    <sheetView topLeftCell="A44" zoomScale="80" zoomScaleNormal="80" workbookViewId="0">
      <selection activeCell="T70" sqref="T70"/>
    </sheetView>
  </sheetViews>
  <sheetFormatPr baseColWidth="10" defaultRowHeight="15"/>
  <cols>
    <col min="1" max="1" width="11.28515625" style="1" customWidth="1"/>
    <col min="2" max="2" width="5" style="64" customWidth="1"/>
    <col min="3" max="3" width="39.85546875" style="64" bestFit="1" customWidth="1"/>
    <col min="4" max="4" width="32.5703125" style="1" customWidth="1"/>
    <col min="5" max="5" width="35.85546875" style="1" customWidth="1"/>
    <col min="6" max="6" width="16" style="1" customWidth="1"/>
    <col min="7" max="7" width="26.28515625" style="1" customWidth="1"/>
    <col min="8" max="8" width="7.28515625" style="1" customWidth="1"/>
    <col min="9" max="9" width="12.7109375" style="1" customWidth="1"/>
    <col min="10" max="14" width="11.42578125" style="1"/>
    <col min="15" max="15" width="13.5703125" style="1" customWidth="1"/>
    <col min="16" max="19" width="11.42578125" style="1"/>
    <col min="20" max="20" width="14.140625" style="1" customWidth="1"/>
    <col min="21" max="21" width="16.42578125" style="91" customWidth="1"/>
    <col min="22" max="22" width="19.85546875" style="1" bestFit="1" customWidth="1"/>
    <col min="23" max="23" width="23.85546875" style="1" bestFit="1" customWidth="1"/>
    <col min="24" max="24" width="24.85546875" style="1" bestFit="1" customWidth="1"/>
    <col min="25" max="25" width="11.42578125" style="1"/>
    <col min="26" max="26" width="18" style="56" bestFit="1" customWidth="1"/>
    <col min="27" max="27" width="46.42578125" style="56" bestFit="1" customWidth="1"/>
    <col min="28" max="16384" width="11.42578125" style="1"/>
  </cols>
  <sheetData>
    <row r="1" spans="1:33" ht="15.75">
      <c r="A1" s="8"/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8"/>
      <c r="W1" s="8"/>
      <c r="X1" s="8"/>
      <c r="Y1" s="8"/>
    </row>
    <row r="2" spans="1:33" ht="15.75">
      <c r="A2" s="8"/>
      <c r="B2" s="129" t="s">
        <v>1096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8"/>
      <c r="W2" s="8"/>
      <c r="X2" s="8"/>
      <c r="Y2" s="8"/>
    </row>
    <row r="3" spans="1:33" ht="15.75">
      <c r="A3" s="8"/>
      <c r="B3" s="31"/>
      <c r="C3" s="3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6"/>
      <c r="V3" s="8"/>
      <c r="W3" s="8"/>
      <c r="X3" s="8"/>
      <c r="Y3" s="8"/>
    </row>
    <row r="4" spans="1:33" ht="15.75">
      <c r="A4" s="8"/>
      <c r="B4" s="25" t="s">
        <v>1</v>
      </c>
      <c r="C4" s="25" t="s">
        <v>2</v>
      </c>
      <c r="D4" s="26" t="s">
        <v>3</v>
      </c>
      <c r="E4" s="26" t="s">
        <v>4</v>
      </c>
      <c r="F4" s="25" t="s">
        <v>5</v>
      </c>
      <c r="G4" s="25" t="s">
        <v>6</v>
      </c>
      <c r="H4" s="25" t="s">
        <v>7</v>
      </c>
      <c r="I4" s="27" t="s">
        <v>8</v>
      </c>
      <c r="J4" s="27" t="s">
        <v>9</v>
      </c>
      <c r="K4" s="27" t="s">
        <v>10</v>
      </c>
      <c r="L4" s="26" t="s">
        <v>11</v>
      </c>
      <c r="M4" s="26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  <c r="T4" s="28" t="s">
        <v>19</v>
      </c>
      <c r="U4" s="38" t="s">
        <v>20</v>
      </c>
      <c r="V4" s="8" t="s">
        <v>21</v>
      </c>
      <c r="W4" s="8" t="s">
        <v>22</v>
      </c>
      <c r="X4" s="8" t="s">
        <v>246</v>
      </c>
      <c r="Y4" s="8" t="s">
        <v>24</v>
      </c>
      <c r="Z4" s="56" t="s">
        <v>882</v>
      </c>
      <c r="AA4" s="56" t="s">
        <v>885</v>
      </c>
    </row>
    <row r="5" spans="1:33" ht="15.75">
      <c r="A5" s="31"/>
      <c r="B5" s="25"/>
      <c r="C5" s="7" t="s">
        <v>247</v>
      </c>
      <c r="D5" s="26"/>
      <c r="E5" s="26"/>
      <c r="F5" s="25"/>
      <c r="G5" s="25"/>
      <c r="H5" s="25"/>
      <c r="I5" s="27"/>
      <c r="J5" s="27"/>
      <c r="K5" s="27"/>
      <c r="L5" s="26"/>
      <c r="M5" s="26"/>
      <c r="N5" s="25"/>
      <c r="O5" s="25"/>
      <c r="P5" s="25"/>
      <c r="Q5" s="25"/>
      <c r="R5" s="25"/>
      <c r="S5" s="25"/>
      <c r="T5" s="28"/>
      <c r="U5" s="38"/>
      <c r="V5" s="8"/>
      <c r="W5" s="8"/>
      <c r="X5" s="8"/>
      <c r="Y5" s="8"/>
    </row>
    <row r="6" spans="1:33" ht="15.75">
      <c r="A6" s="31"/>
      <c r="B6" s="80">
        <v>1</v>
      </c>
      <c r="C6" s="31" t="s">
        <v>291</v>
      </c>
      <c r="D6" s="26" t="s">
        <v>357</v>
      </c>
      <c r="E6" s="3" t="s">
        <v>247</v>
      </c>
      <c r="F6" s="4" t="s">
        <v>65</v>
      </c>
      <c r="G6" s="25" t="s">
        <v>590</v>
      </c>
      <c r="H6" s="25" t="s">
        <v>29</v>
      </c>
      <c r="I6" s="69">
        <v>11020.42</v>
      </c>
      <c r="J6" s="27"/>
      <c r="K6" s="27"/>
      <c r="L6" s="67"/>
      <c r="M6" s="99"/>
      <c r="N6" s="27"/>
      <c r="O6" s="9">
        <f>I6+J6+K6+L6+M6+N6</f>
        <v>11020.42</v>
      </c>
      <c r="P6" s="67">
        <v>1715.79</v>
      </c>
      <c r="Q6" s="27"/>
      <c r="R6" s="27"/>
      <c r="S6" s="27"/>
      <c r="T6" s="9">
        <f>+O6-P6-Q6-R6-S6</f>
        <v>9304.630000000001</v>
      </c>
      <c r="U6" s="38">
        <v>1164481909</v>
      </c>
      <c r="V6" s="71" t="s">
        <v>295</v>
      </c>
      <c r="W6" s="72" t="s">
        <v>294</v>
      </c>
      <c r="X6" s="8" t="s">
        <v>373</v>
      </c>
      <c r="Y6" s="8" t="s">
        <v>102</v>
      </c>
      <c r="Z6" s="56" t="s">
        <v>883</v>
      </c>
      <c r="AA6" s="56" t="s">
        <v>262</v>
      </c>
      <c r="AB6" s="1">
        <v>39</v>
      </c>
    </row>
    <row r="7" spans="1:33" ht="15.75">
      <c r="A7" s="31"/>
      <c r="B7" s="80">
        <v>2</v>
      </c>
      <c r="C7" s="2" t="s">
        <v>248</v>
      </c>
      <c r="D7" s="3" t="s">
        <v>446</v>
      </c>
      <c r="E7" s="3" t="s">
        <v>247</v>
      </c>
      <c r="F7" s="4" t="s">
        <v>65</v>
      </c>
      <c r="G7" s="4" t="s">
        <v>591</v>
      </c>
      <c r="H7" s="56" t="s">
        <v>33</v>
      </c>
      <c r="I7" s="5">
        <v>4048.39</v>
      </c>
      <c r="J7" s="9"/>
      <c r="K7" s="9"/>
      <c r="L7" s="67"/>
      <c r="M7" s="9"/>
      <c r="N7" s="9"/>
      <c r="O7" s="9">
        <f t="shared" ref="O7:O12" si="0">I7+J7+K7+L7+M7+N7</f>
        <v>4048.39</v>
      </c>
      <c r="P7" s="5">
        <v>319.13</v>
      </c>
      <c r="Q7" s="9"/>
      <c r="R7" s="9"/>
      <c r="S7" s="9"/>
      <c r="T7" s="9">
        <f t="shared" ref="T7:T12" si="1">+O7-P7-Q7-R7-S7</f>
        <v>3729.2599999999998</v>
      </c>
      <c r="U7" s="41"/>
      <c r="V7" s="3" t="s">
        <v>249</v>
      </c>
      <c r="W7" s="3" t="s">
        <v>250</v>
      </c>
      <c r="X7" s="8" t="s">
        <v>175</v>
      </c>
      <c r="Y7" s="8" t="s">
        <v>102</v>
      </c>
      <c r="Z7" s="56" t="s">
        <v>884</v>
      </c>
      <c r="AA7" s="108"/>
      <c r="AB7" s="63">
        <v>38</v>
      </c>
      <c r="AC7" s="63"/>
      <c r="AD7" s="63"/>
    </row>
    <row r="8" spans="1:33" ht="15.75">
      <c r="A8" s="64"/>
      <c r="B8" s="80">
        <v>3</v>
      </c>
      <c r="C8" s="2" t="s">
        <v>35</v>
      </c>
      <c r="D8" s="3" t="s">
        <v>400</v>
      </c>
      <c r="E8" s="3" t="s">
        <v>262</v>
      </c>
      <c r="F8" s="4" t="s">
        <v>65</v>
      </c>
      <c r="G8" s="4" t="s">
        <v>592</v>
      </c>
      <c r="H8" s="56" t="s">
        <v>33</v>
      </c>
      <c r="I8" s="11">
        <v>3110</v>
      </c>
      <c r="J8" s="20"/>
      <c r="K8" s="9"/>
      <c r="L8" s="67"/>
      <c r="M8" s="58"/>
      <c r="N8" s="58"/>
      <c r="O8" s="9">
        <f t="shared" si="0"/>
        <v>3110</v>
      </c>
      <c r="P8" s="20">
        <v>91.87</v>
      </c>
      <c r="Q8" s="58"/>
      <c r="R8" s="58"/>
      <c r="S8" s="58"/>
      <c r="T8" s="9">
        <f t="shared" si="1"/>
        <v>3018.13</v>
      </c>
      <c r="U8" s="41"/>
      <c r="V8" s="25" t="s">
        <v>37</v>
      </c>
      <c r="W8" s="60" t="s">
        <v>38</v>
      </c>
      <c r="X8" s="8" t="s">
        <v>30</v>
      </c>
      <c r="Y8" s="8" t="s">
        <v>31</v>
      </c>
      <c r="Z8" s="56" t="s">
        <v>906</v>
      </c>
      <c r="AB8" s="1">
        <v>59</v>
      </c>
      <c r="AC8" s="58"/>
    </row>
    <row r="9" spans="1:33" ht="15.75">
      <c r="A9" s="64"/>
      <c r="B9" s="80">
        <v>4</v>
      </c>
      <c r="C9" s="2" t="s">
        <v>432</v>
      </c>
      <c r="D9" s="3" t="s">
        <v>918</v>
      </c>
      <c r="E9" s="3" t="s">
        <v>251</v>
      </c>
      <c r="F9" s="4" t="s">
        <v>65</v>
      </c>
      <c r="G9" s="4" t="s">
        <v>682</v>
      </c>
      <c r="H9" s="4" t="s">
        <v>29</v>
      </c>
      <c r="I9" s="6">
        <v>5757</v>
      </c>
      <c r="J9" s="5"/>
      <c r="K9" s="5"/>
      <c r="L9" s="76"/>
      <c r="M9" s="76"/>
      <c r="N9" s="76"/>
      <c r="O9" s="44">
        <f>I9+J9+K9+L9+M9+N9</f>
        <v>5757</v>
      </c>
      <c r="P9" s="5">
        <v>597.24</v>
      </c>
      <c r="Q9" s="76"/>
      <c r="R9" s="76"/>
      <c r="S9" s="76"/>
      <c r="T9" s="9">
        <f t="shared" si="1"/>
        <v>5159.76</v>
      </c>
      <c r="U9" s="82" t="s">
        <v>499</v>
      </c>
      <c r="V9" s="12" t="s">
        <v>498</v>
      </c>
      <c r="W9" s="12" t="s">
        <v>497</v>
      </c>
      <c r="X9" s="31" t="s">
        <v>467</v>
      </c>
      <c r="Y9" s="31" t="s">
        <v>102</v>
      </c>
      <c r="Z9" s="84" t="s">
        <v>883</v>
      </c>
      <c r="AA9" s="56" t="s">
        <v>898</v>
      </c>
      <c r="AC9" s="58"/>
    </row>
    <row r="10" spans="1:33" ht="15.75">
      <c r="A10" s="8"/>
      <c r="B10" s="80">
        <v>5</v>
      </c>
      <c r="C10" s="2" t="s">
        <v>252</v>
      </c>
      <c r="D10" s="3" t="s">
        <v>1052</v>
      </c>
      <c r="E10" s="3" t="s">
        <v>251</v>
      </c>
      <c r="F10" s="4" t="s">
        <v>65</v>
      </c>
      <c r="G10" s="4" t="s">
        <v>593</v>
      </c>
      <c r="H10" s="56" t="s">
        <v>33</v>
      </c>
      <c r="I10" s="6">
        <v>2752</v>
      </c>
      <c r="J10" s="9"/>
      <c r="K10" s="9"/>
      <c r="L10" s="67"/>
      <c r="M10" s="9"/>
      <c r="N10" s="9"/>
      <c r="O10" s="9">
        <f t="shared" si="0"/>
        <v>2752</v>
      </c>
      <c r="P10" s="5">
        <v>32.67</v>
      </c>
      <c r="Q10" s="83">
        <v>1087.73</v>
      </c>
      <c r="R10" s="9"/>
      <c r="S10" s="9"/>
      <c r="T10" s="9">
        <f t="shared" si="1"/>
        <v>1631.6</v>
      </c>
      <c r="U10" s="39">
        <v>2948408947</v>
      </c>
      <c r="V10" s="4" t="s">
        <v>254</v>
      </c>
      <c r="W10" s="4" t="s">
        <v>255</v>
      </c>
      <c r="X10" s="8" t="s">
        <v>320</v>
      </c>
      <c r="Y10" s="8" t="s">
        <v>102</v>
      </c>
      <c r="Z10" s="84" t="s">
        <v>886</v>
      </c>
      <c r="AA10" s="108" t="s">
        <v>909</v>
      </c>
      <c r="AB10" s="63">
        <v>55</v>
      </c>
      <c r="AC10" s="63"/>
      <c r="AD10" s="63"/>
    </row>
    <row r="11" spans="1:33" ht="15.75">
      <c r="A11" s="8"/>
      <c r="B11" s="80">
        <v>6</v>
      </c>
      <c r="C11" s="2" t="s">
        <v>256</v>
      </c>
      <c r="D11" s="3" t="s">
        <v>1052</v>
      </c>
      <c r="E11" s="3" t="s">
        <v>251</v>
      </c>
      <c r="F11" s="4" t="s">
        <v>65</v>
      </c>
      <c r="G11" s="4" t="s">
        <v>683</v>
      </c>
      <c r="H11" s="56" t="s">
        <v>33</v>
      </c>
      <c r="I11" s="6">
        <v>2752</v>
      </c>
      <c r="J11" s="9"/>
      <c r="K11" s="9"/>
      <c r="L11" s="67"/>
      <c r="M11" s="9"/>
      <c r="N11" s="9"/>
      <c r="O11" s="9">
        <f t="shared" si="0"/>
        <v>2752</v>
      </c>
      <c r="P11" s="5">
        <v>32.67</v>
      </c>
      <c r="Q11" s="9"/>
      <c r="R11" s="9"/>
      <c r="S11" s="9"/>
      <c r="T11" s="9">
        <f t="shared" si="1"/>
        <v>2719.33</v>
      </c>
      <c r="U11" s="39">
        <v>2937556756</v>
      </c>
      <c r="V11" s="4" t="s">
        <v>257</v>
      </c>
      <c r="W11" s="4" t="s">
        <v>258</v>
      </c>
      <c r="X11" s="8" t="s">
        <v>321</v>
      </c>
      <c r="Y11" s="8" t="s">
        <v>102</v>
      </c>
      <c r="Z11" s="56" t="s">
        <v>907</v>
      </c>
      <c r="AA11" s="108"/>
      <c r="AB11" s="63">
        <v>44</v>
      </c>
      <c r="AC11" s="63"/>
      <c r="AD11" s="63"/>
    </row>
    <row r="12" spans="1:33" ht="15.75">
      <c r="B12" s="80">
        <v>7</v>
      </c>
      <c r="C12" s="2" t="s">
        <v>235</v>
      </c>
      <c r="D12" s="3" t="s">
        <v>1052</v>
      </c>
      <c r="E12" s="3" t="s">
        <v>251</v>
      </c>
      <c r="F12" s="4" t="s">
        <v>789</v>
      </c>
      <c r="G12" s="4" t="s">
        <v>553</v>
      </c>
      <c r="H12" s="4" t="s">
        <v>33</v>
      </c>
      <c r="I12" s="6">
        <v>2752</v>
      </c>
      <c r="J12" s="5"/>
      <c r="K12" s="9"/>
      <c r="L12" s="67"/>
      <c r="M12" s="9"/>
      <c r="N12" s="58"/>
      <c r="O12" s="9">
        <f t="shared" si="0"/>
        <v>2752</v>
      </c>
      <c r="P12" s="5">
        <v>32.67</v>
      </c>
      <c r="Q12" s="58"/>
      <c r="R12" s="58"/>
      <c r="S12" s="58"/>
      <c r="T12" s="9">
        <f t="shared" si="1"/>
        <v>2719.33</v>
      </c>
      <c r="U12" s="8">
        <v>1124315510</v>
      </c>
      <c r="V12" s="4" t="s">
        <v>236</v>
      </c>
      <c r="W12" s="97" t="s">
        <v>237</v>
      </c>
      <c r="X12" s="8" t="s">
        <v>356</v>
      </c>
      <c r="Y12" s="8" t="s">
        <v>102</v>
      </c>
      <c r="Z12" s="56" t="s">
        <v>907</v>
      </c>
      <c r="AA12" s="108"/>
      <c r="AB12" s="63">
        <v>48</v>
      </c>
      <c r="AC12" s="63"/>
      <c r="AD12" s="63"/>
      <c r="AE12" s="63"/>
      <c r="AF12" s="63"/>
      <c r="AG12" s="63"/>
    </row>
    <row r="13" spans="1:33" ht="15.75">
      <c r="A13" s="8"/>
      <c r="B13" s="31"/>
      <c r="C13" s="54" t="s">
        <v>259</v>
      </c>
      <c r="D13" s="8"/>
      <c r="E13" s="8"/>
      <c r="F13" s="8"/>
      <c r="G13" s="8"/>
      <c r="H13" s="8"/>
      <c r="I13" s="30">
        <f t="shared" ref="I13:T13" si="2">SUM(I6:I12)</f>
        <v>32191.809999999998</v>
      </c>
      <c r="J13" s="30">
        <f t="shared" si="2"/>
        <v>0</v>
      </c>
      <c r="K13" s="30">
        <f t="shared" si="2"/>
        <v>0</v>
      </c>
      <c r="L13" s="30">
        <f t="shared" si="2"/>
        <v>0</v>
      </c>
      <c r="M13" s="30">
        <f t="shared" si="2"/>
        <v>0</v>
      </c>
      <c r="N13" s="30">
        <f t="shared" si="2"/>
        <v>0</v>
      </c>
      <c r="O13" s="30">
        <f t="shared" si="2"/>
        <v>32191.809999999998</v>
      </c>
      <c r="P13" s="30">
        <f t="shared" si="2"/>
        <v>2822.04</v>
      </c>
      <c r="Q13" s="30">
        <f t="shared" si="2"/>
        <v>1087.73</v>
      </c>
      <c r="R13" s="30">
        <f t="shared" si="2"/>
        <v>0</v>
      </c>
      <c r="S13" s="30">
        <f t="shared" si="2"/>
        <v>0</v>
      </c>
      <c r="T13" s="30">
        <f t="shared" si="2"/>
        <v>28282.04</v>
      </c>
      <c r="U13" s="36"/>
      <c r="V13" s="8"/>
      <c r="W13" s="8"/>
      <c r="X13" s="8"/>
      <c r="Y13" s="8"/>
    </row>
    <row r="14" spans="1:33" ht="15.75">
      <c r="A14" s="8"/>
      <c r="B14" s="31"/>
      <c r="C14" s="54"/>
      <c r="D14" s="8"/>
      <c r="E14" s="8"/>
      <c r="F14" s="8"/>
      <c r="G14" s="8"/>
      <c r="H14" s="8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6"/>
      <c r="V14" s="8"/>
      <c r="W14" s="8"/>
      <c r="X14" s="8"/>
      <c r="Y14" s="8"/>
    </row>
    <row r="15" spans="1:33" ht="15.75">
      <c r="A15" s="8"/>
      <c r="B15" s="31"/>
      <c r="C15" s="54"/>
      <c r="D15" s="8"/>
      <c r="E15" s="8"/>
      <c r="F15" s="8"/>
      <c r="G15" s="8"/>
      <c r="H15" s="8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6"/>
      <c r="V15" s="8"/>
      <c r="W15" s="8"/>
      <c r="X15" s="8"/>
      <c r="Y15" s="8"/>
    </row>
    <row r="16" spans="1:33" ht="15.75">
      <c r="A16" s="8"/>
      <c r="B16" s="31"/>
      <c r="C16" s="54"/>
      <c r="D16" s="8"/>
      <c r="E16" s="8"/>
      <c r="F16" s="8"/>
      <c r="G16" s="8"/>
      <c r="H16" s="8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6"/>
      <c r="V16" s="8"/>
      <c r="W16" s="8"/>
      <c r="X16" s="8"/>
      <c r="Y16" s="8"/>
    </row>
    <row r="17" spans="1:33" ht="15.75">
      <c r="A17" s="8"/>
      <c r="B17" s="31"/>
      <c r="C17" s="54"/>
      <c r="D17" s="8"/>
      <c r="E17" s="8"/>
      <c r="F17" s="8"/>
      <c r="G17" s="8"/>
      <c r="H17" s="8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6"/>
      <c r="V17" s="8"/>
      <c r="W17" s="8"/>
      <c r="X17" s="8"/>
      <c r="Y17" s="8"/>
    </row>
    <row r="18" spans="1:33" ht="15.75">
      <c r="A18" s="8"/>
      <c r="B18" s="31"/>
      <c r="C18" s="3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36"/>
      <c r="V18" s="8"/>
      <c r="W18" s="8"/>
      <c r="X18" s="8"/>
      <c r="Y18" s="8"/>
    </row>
    <row r="19" spans="1:33" ht="15.75">
      <c r="A19" s="8"/>
      <c r="B19" s="31"/>
      <c r="C19" s="31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36"/>
      <c r="V19" s="8"/>
      <c r="W19" s="8"/>
      <c r="X19" s="8"/>
      <c r="Y19" s="8"/>
    </row>
    <row r="20" spans="1:33" ht="15.75">
      <c r="A20" s="8"/>
      <c r="B20" s="31"/>
      <c r="C20" s="31"/>
      <c r="D20" s="130" t="s">
        <v>620</v>
      </c>
      <c r="E20" s="130"/>
      <c r="F20" s="8"/>
      <c r="G20" s="8"/>
      <c r="H20" s="130" t="s">
        <v>208</v>
      </c>
      <c r="I20" s="130"/>
      <c r="J20" s="130"/>
      <c r="K20" s="130"/>
      <c r="L20" s="8"/>
      <c r="M20" s="8"/>
      <c r="N20" s="8"/>
      <c r="O20" s="130" t="s">
        <v>621</v>
      </c>
      <c r="P20" s="130"/>
      <c r="Q20" s="130"/>
      <c r="R20" s="130"/>
      <c r="S20" s="8"/>
      <c r="T20" s="8"/>
      <c r="U20" s="36"/>
      <c r="V20" s="8"/>
      <c r="W20" s="8"/>
      <c r="X20" s="8"/>
      <c r="Y20" s="8"/>
    </row>
    <row r="21" spans="1:33" ht="15.75">
      <c r="A21" s="8"/>
      <c r="B21" s="31"/>
      <c r="C21" s="31"/>
      <c r="D21" s="130" t="s">
        <v>26</v>
      </c>
      <c r="E21" s="130"/>
      <c r="F21" s="8"/>
      <c r="G21" s="8"/>
      <c r="H21" s="130" t="s">
        <v>71</v>
      </c>
      <c r="I21" s="130"/>
      <c r="J21" s="130"/>
      <c r="K21" s="130"/>
      <c r="L21" s="8"/>
      <c r="M21" s="8"/>
      <c r="N21" s="8"/>
      <c r="O21" s="130" t="s">
        <v>40</v>
      </c>
      <c r="P21" s="130"/>
      <c r="Q21" s="130"/>
      <c r="R21" s="130"/>
      <c r="S21" s="8"/>
      <c r="T21" s="8"/>
      <c r="U21" s="36"/>
      <c r="V21" s="8"/>
      <c r="W21" s="8"/>
      <c r="X21" s="8"/>
      <c r="Y21" s="8"/>
      <c r="AG21" s="58"/>
    </row>
    <row r="22" spans="1:33" ht="15.75">
      <c r="A22" s="8"/>
      <c r="B22" s="31"/>
      <c r="C22" s="31"/>
      <c r="D22" s="97"/>
      <c r="E22" s="97"/>
      <c r="F22" s="8"/>
      <c r="G22" s="8"/>
      <c r="H22" s="97"/>
      <c r="I22" s="97"/>
      <c r="J22" s="97"/>
      <c r="K22" s="97"/>
      <c r="L22" s="8"/>
      <c r="M22" s="8"/>
      <c r="N22" s="8"/>
      <c r="O22" s="97"/>
      <c r="P22" s="97"/>
      <c r="Q22" s="97"/>
      <c r="R22" s="97"/>
      <c r="S22" s="8"/>
      <c r="T22" s="8"/>
      <c r="U22" s="36"/>
      <c r="V22" s="8"/>
      <c r="W22" s="8"/>
      <c r="X22" s="8"/>
      <c r="Y22" s="8"/>
    </row>
    <row r="23" spans="1:33" ht="15.75">
      <c r="A23" s="8"/>
      <c r="B23" s="31"/>
      <c r="C23" s="31"/>
      <c r="D23" s="97"/>
      <c r="E23" s="97"/>
      <c r="F23" s="8"/>
      <c r="G23" s="8"/>
      <c r="H23" s="97"/>
      <c r="I23" s="97"/>
      <c r="J23" s="97"/>
      <c r="K23" s="97"/>
      <c r="L23" s="8"/>
      <c r="M23" s="8"/>
      <c r="N23" s="8"/>
      <c r="O23" s="97"/>
      <c r="P23" s="97"/>
      <c r="Q23" s="97"/>
      <c r="R23" s="97"/>
      <c r="S23" s="8"/>
      <c r="T23" s="8"/>
      <c r="U23" s="36"/>
      <c r="V23" s="8"/>
      <c r="W23" s="8"/>
      <c r="X23" s="8"/>
      <c r="Y23" s="8"/>
    </row>
    <row r="24" spans="1:33" ht="15.75">
      <c r="A24" s="8"/>
      <c r="B24" s="31"/>
      <c r="C24" s="31"/>
      <c r="D24" s="97"/>
      <c r="E24" s="97"/>
      <c r="F24" s="8"/>
      <c r="G24" s="8"/>
      <c r="H24" s="97"/>
      <c r="I24" s="97"/>
      <c r="J24" s="97"/>
      <c r="K24" s="97"/>
      <c r="L24" s="8"/>
      <c r="M24" s="8"/>
      <c r="N24" s="8"/>
      <c r="O24" s="97"/>
      <c r="P24" s="97"/>
      <c r="Q24" s="97"/>
      <c r="R24" s="97"/>
      <c r="S24" s="8"/>
      <c r="T24" s="8"/>
      <c r="U24" s="36"/>
      <c r="V24" s="8"/>
      <c r="W24" s="8"/>
      <c r="X24" s="8"/>
      <c r="Y24" s="8"/>
    </row>
    <row r="25" spans="1:33" ht="15.75">
      <c r="A25" s="8"/>
      <c r="B25" s="129" t="s">
        <v>0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8"/>
      <c r="W25" s="8"/>
      <c r="X25" s="8"/>
      <c r="Y25" s="8"/>
    </row>
    <row r="26" spans="1:33" ht="15.75">
      <c r="A26" s="8"/>
      <c r="B26" s="129" t="s">
        <v>1096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8"/>
      <c r="W26" s="8"/>
      <c r="X26" s="8"/>
      <c r="Y26" s="8"/>
    </row>
    <row r="27" spans="1:33" ht="15.75">
      <c r="A27" s="8"/>
      <c r="B27" s="129" t="s">
        <v>260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8"/>
      <c r="W27" s="8"/>
      <c r="X27" s="8"/>
      <c r="Y27" s="8"/>
    </row>
    <row r="28" spans="1:33" ht="15.75">
      <c r="A28" s="8"/>
      <c r="B28" s="31"/>
      <c r="C28" s="31"/>
      <c r="D28" s="97"/>
      <c r="E28" s="97"/>
      <c r="F28" s="8"/>
      <c r="G28" s="8"/>
      <c r="H28" s="97"/>
      <c r="I28" s="97"/>
      <c r="J28" s="97"/>
      <c r="K28" s="97"/>
      <c r="L28" s="8"/>
      <c r="M28" s="8"/>
      <c r="N28" s="8"/>
      <c r="O28" s="97"/>
      <c r="P28" s="97"/>
      <c r="Q28" s="97"/>
      <c r="R28" s="97"/>
      <c r="S28" s="8"/>
      <c r="T28" s="8"/>
      <c r="U28" s="36"/>
      <c r="V28" s="8"/>
      <c r="W28" s="8"/>
      <c r="X28" s="8"/>
      <c r="Y28" s="8"/>
    </row>
    <row r="29" spans="1:33" ht="15.75">
      <c r="A29" s="8"/>
      <c r="B29" s="102" t="s">
        <v>210</v>
      </c>
      <c r="C29" s="102" t="s">
        <v>2</v>
      </c>
      <c r="D29" s="26" t="s">
        <v>3</v>
      </c>
      <c r="E29" s="26" t="s">
        <v>4</v>
      </c>
      <c r="F29" s="25" t="s">
        <v>5</v>
      </c>
      <c r="G29" s="25" t="s">
        <v>6</v>
      </c>
      <c r="H29" s="25" t="s">
        <v>7</v>
      </c>
      <c r="I29" s="27" t="s">
        <v>8</v>
      </c>
      <c r="J29" s="27" t="s">
        <v>9</v>
      </c>
      <c r="K29" s="27" t="s">
        <v>10</v>
      </c>
      <c r="L29" s="26" t="s">
        <v>11</v>
      </c>
      <c r="M29" s="26" t="s">
        <v>12</v>
      </c>
      <c r="N29" s="25" t="s">
        <v>13</v>
      </c>
      <c r="O29" s="25" t="s">
        <v>14</v>
      </c>
      <c r="P29" s="25" t="s">
        <v>15</v>
      </c>
      <c r="Q29" s="25" t="s">
        <v>16</v>
      </c>
      <c r="R29" s="25" t="s">
        <v>17</v>
      </c>
      <c r="S29" s="25" t="s">
        <v>18</v>
      </c>
      <c r="T29" s="28" t="s">
        <v>19</v>
      </c>
      <c r="U29" s="38" t="s">
        <v>20</v>
      </c>
      <c r="V29" s="8" t="s">
        <v>21</v>
      </c>
      <c r="W29" s="8" t="s">
        <v>22</v>
      </c>
      <c r="X29" s="8" t="s">
        <v>246</v>
      </c>
      <c r="Y29" s="8" t="s">
        <v>261</v>
      </c>
    </row>
    <row r="30" spans="1:33" ht="15.75">
      <c r="A30" s="64"/>
      <c r="B30" s="31">
        <v>1</v>
      </c>
      <c r="C30" s="2" t="s">
        <v>365</v>
      </c>
      <c r="D30" s="3" t="s">
        <v>881</v>
      </c>
      <c r="E30" s="3" t="s">
        <v>262</v>
      </c>
      <c r="F30" s="1" t="s">
        <v>263</v>
      </c>
      <c r="G30" s="4"/>
      <c r="H30" s="56" t="s">
        <v>62</v>
      </c>
      <c r="I30" s="68">
        <v>6004.41</v>
      </c>
      <c r="J30" s="20"/>
      <c r="K30" s="9"/>
      <c r="L30" s="58"/>
      <c r="M30" s="58"/>
      <c r="N30" s="58"/>
      <c r="O30" s="58">
        <f t="shared" ref="O30:O83" si="3">I30+J30+K30+L30+M30+N30</f>
        <v>6004.41</v>
      </c>
      <c r="P30" s="79">
        <v>644.37</v>
      </c>
      <c r="Q30" s="58"/>
      <c r="R30" s="58"/>
      <c r="S30" s="58"/>
      <c r="T30" s="9">
        <f t="shared" ref="T30:T85" si="4">+O30-P30-Q30-R30-S30</f>
        <v>5360.04</v>
      </c>
      <c r="U30" s="39">
        <v>1510153427</v>
      </c>
      <c r="V30" s="71"/>
      <c r="W30" s="74" t="s">
        <v>366</v>
      </c>
      <c r="X30" s="8" t="s">
        <v>363</v>
      </c>
      <c r="Y30" s="8" t="s">
        <v>102</v>
      </c>
      <c r="Z30" s="56" t="s">
        <v>919</v>
      </c>
      <c r="AA30" s="56" t="s">
        <v>920</v>
      </c>
      <c r="AB30" s="1">
        <v>24</v>
      </c>
    </row>
    <row r="31" spans="1:33" ht="15.75">
      <c r="A31" s="64"/>
      <c r="B31" s="31">
        <v>2</v>
      </c>
      <c r="C31" s="2" t="s">
        <v>368</v>
      </c>
      <c r="D31" s="3" t="s">
        <v>447</v>
      </c>
      <c r="E31" s="3" t="s">
        <v>262</v>
      </c>
      <c r="F31" s="1" t="s">
        <v>263</v>
      </c>
      <c r="G31" s="4"/>
      <c r="H31" s="56" t="s">
        <v>33</v>
      </c>
      <c r="I31" s="68">
        <v>4048.39</v>
      </c>
      <c r="J31" s="20"/>
      <c r="K31" s="9"/>
      <c r="L31" s="58"/>
      <c r="M31" s="58"/>
      <c r="N31" s="58"/>
      <c r="O31" s="58">
        <f t="shared" si="3"/>
        <v>4048.39</v>
      </c>
      <c r="P31" s="79">
        <v>319.13</v>
      </c>
      <c r="Q31" s="58"/>
      <c r="R31" s="58"/>
      <c r="S31" s="58"/>
      <c r="T31" s="9">
        <f t="shared" si="4"/>
        <v>3729.2599999999998</v>
      </c>
      <c r="U31" s="39">
        <v>1260213950</v>
      </c>
      <c r="V31" s="71"/>
      <c r="W31" s="74" t="s">
        <v>369</v>
      </c>
      <c r="X31" s="8" t="s">
        <v>367</v>
      </c>
      <c r="Y31" s="8" t="s">
        <v>102</v>
      </c>
      <c r="Z31" s="56" t="s">
        <v>907</v>
      </c>
      <c r="AB31" s="1">
        <v>62</v>
      </c>
    </row>
    <row r="32" spans="1:33" ht="15.75">
      <c r="A32" s="64"/>
      <c r="B32" s="31">
        <v>3</v>
      </c>
      <c r="C32" s="2" t="s">
        <v>390</v>
      </c>
      <c r="D32" s="3" t="s">
        <v>447</v>
      </c>
      <c r="E32" s="3" t="s">
        <v>262</v>
      </c>
      <c r="F32" s="1" t="s">
        <v>263</v>
      </c>
      <c r="G32" s="4"/>
      <c r="H32" s="56" t="s">
        <v>33</v>
      </c>
      <c r="I32" s="68">
        <v>4048.39</v>
      </c>
      <c r="J32" s="20"/>
      <c r="K32" s="9"/>
      <c r="L32" s="58"/>
      <c r="M32" s="58"/>
      <c r="N32" s="58"/>
      <c r="O32" s="58">
        <f>I32+J32+K32+L32+M32+N32</f>
        <v>4048.39</v>
      </c>
      <c r="P32" s="79">
        <v>319.13</v>
      </c>
      <c r="Q32" s="58"/>
      <c r="R32" s="58"/>
      <c r="S32" s="58"/>
      <c r="T32" s="9">
        <f t="shared" si="4"/>
        <v>3729.2599999999998</v>
      </c>
      <c r="U32" s="82" t="s">
        <v>395</v>
      </c>
      <c r="V32" s="71" t="s">
        <v>392</v>
      </c>
      <c r="W32" s="74" t="s">
        <v>391</v>
      </c>
      <c r="X32" s="8" t="s">
        <v>389</v>
      </c>
      <c r="Y32" s="8" t="s">
        <v>102</v>
      </c>
      <c r="Z32" s="56" t="s">
        <v>884</v>
      </c>
      <c r="AB32" s="1">
        <v>24</v>
      </c>
    </row>
    <row r="33" spans="1:28" s="64" customFormat="1" ht="15.75">
      <c r="B33" s="31">
        <v>4</v>
      </c>
      <c r="C33" s="2" t="s">
        <v>402</v>
      </c>
      <c r="D33" s="3" t="s">
        <v>447</v>
      </c>
      <c r="E33" s="3" t="s">
        <v>262</v>
      </c>
      <c r="F33" s="64" t="s">
        <v>263</v>
      </c>
      <c r="G33" s="4"/>
      <c r="H33" s="84" t="s">
        <v>33</v>
      </c>
      <c r="I33" s="68">
        <v>4048.39</v>
      </c>
      <c r="J33" s="20"/>
      <c r="K33" s="32"/>
      <c r="L33" s="76"/>
      <c r="M33" s="76"/>
      <c r="N33" s="76"/>
      <c r="O33" s="76">
        <f t="shared" si="3"/>
        <v>4048.39</v>
      </c>
      <c r="P33" s="35">
        <v>319.13</v>
      </c>
      <c r="Q33" s="76"/>
      <c r="R33" s="76"/>
      <c r="S33" s="76"/>
      <c r="T33" s="32">
        <f t="shared" si="4"/>
        <v>3729.2599999999998</v>
      </c>
      <c r="U33" s="82"/>
      <c r="V33" s="73"/>
      <c r="W33" s="75" t="s">
        <v>403</v>
      </c>
      <c r="X33" s="31" t="s">
        <v>401</v>
      </c>
      <c r="Y33" s="31" t="s">
        <v>102</v>
      </c>
      <c r="Z33" s="84" t="s">
        <v>907</v>
      </c>
      <c r="AA33" s="84"/>
      <c r="AB33" s="64">
        <v>62</v>
      </c>
    </row>
    <row r="34" spans="1:28" s="64" customFormat="1" ht="15.75">
      <c r="B34" s="31">
        <v>5</v>
      </c>
      <c r="C34" s="2" t="s">
        <v>404</v>
      </c>
      <c r="D34" s="3" t="s">
        <v>446</v>
      </c>
      <c r="E34" s="3" t="s">
        <v>262</v>
      </c>
      <c r="F34" s="1" t="s">
        <v>263</v>
      </c>
      <c r="G34" s="4"/>
      <c r="H34" s="56" t="s">
        <v>33</v>
      </c>
      <c r="I34" s="68">
        <v>4048.39</v>
      </c>
      <c r="J34" s="20"/>
      <c r="K34" s="32"/>
      <c r="L34" s="58"/>
      <c r="M34" s="76"/>
      <c r="N34" s="76"/>
      <c r="O34" s="58">
        <f t="shared" si="3"/>
        <v>4048.39</v>
      </c>
      <c r="P34" s="35">
        <v>319.13</v>
      </c>
      <c r="Q34" s="76"/>
      <c r="R34" s="76"/>
      <c r="S34" s="76"/>
      <c r="T34" s="9">
        <f t="shared" si="4"/>
        <v>3729.2599999999998</v>
      </c>
      <c r="U34" s="82" t="s">
        <v>436</v>
      </c>
      <c r="V34" s="73" t="s">
        <v>407</v>
      </c>
      <c r="W34" s="75" t="s">
        <v>406</v>
      </c>
      <c r="X34" s="31" t="s">
        <v>405</v>
      </c>
      <c r="Y34" s="8" t="s">
        <v>102</v>
      </c>
      <c r="Z34" s="84" t="s">
        <v>907</v>
      </c>
      <c r="AA34" s="84"/>
      <c r="AB34" s="64">
        <v>30</v>
      </c>
    </row>
    <row r="35" spans="1:28" ht="15.75">
      <c r="A35" s="64"/>
      <c r="B35" s="31">
        <v>6</v>
      </c>
      <c r="C35" s="2" t="s">
        <v>412</v>
      </c>
      <c r="D35" s="3" t="s">
        <v>447</v>
      </c>
      <c r="E35" s="3" t="s">
        <v>262</v>
      </c>
      <c r="F35" s="1" t="s">
        <v>263</v>
      </c>
      <c r="G35" s="4"/>
      <c r="H35" s="56" t="s">
        <v>33</v>
      </c>
      <c r="I35" s="68">
        <v>4048.39</v>
      </c>
      <c r="J35" s="20"/>
      <c r="K35" s="9"/>
      <c r="L35" s="58"/>
      <c r="M35" s="58"/>
      <c r="N35" s="58"/>
      <c r="O35" s="58">
        <f t="shared" si="3"/>
        <v>4048.39</v>
      </c>
      <c r="P35" s="79">
        <v>319.13</v>
      </c>
      <c r="Q35" s="58"/>
      <c r="R35" s="58"/>
      <c r="S35" s="58"/>
      <c r="T35" s="9">
        <f t="shared" si="4"/>
        <v>3729.2599999999998</v>
      </c>
      <c r="U35" s="82"/>
      <c r="V35" s="71" t="s">
        <v>414</v>
      </c>
      <c r="W35" s="74" t="s">
        <v>413</v>
      </c>
      <c r="X35" s="8" t="s">
        <v>411</v>
      </c>
      <c r="Y35" s="8" t="s">
        <v>102</v>
      </c>
      <c r="Z35" s="56" t="s">
        <v>921</v>
      </c>
      <c r="AB35" s="64">
        <v>23</v>
      </c>
    </row>
    <row r="36" spans="1:28" ht="15.75">
      <c r="A36" s="64"/>
      <c r="B36" s="31">
        <v>7</v>
      </c>
      <c r="C36" s="2" t="s">
        <v>417</v>
      </c>
      <c r="D36" s="3" t="s">
        <v>447</v>
      </c>
      <c r="E36" s="3" t="s">
        <v>262</v>
      </c>
      <c r="F36" s="1" t="s">
        <v>263</v>
      </c>
      <c r="G36" s="4"/>
      <c r="H36" s="56" t="s">
        <v>33</v>
      </c>
      <c r="I36" s="68">
        <v>4048.39</v>
      </c>
      <c r="J36" s="20"/>
      <c r="K36" s="9"/>
      <c r="L36" s="58"/>
      <c r="M36" s="58"/>
      <c r="N36" s="58"/>
      <c r="O36" s="58">
        <f t="shared" si="3"/>
        <v>4048.39</v>
      </c>
      <c r="P36" s="79">
        <v>319.13</v>
      </c>
      <c r="Q36" s="58"/>
      <c r="R36" s="58"/>
      <c r="S36" s="58"/>
      <c r="T36" s="9">
        <f t="shared" si="4"/>
        <v>3729.2599999999998</v>
      </c>
      <c r="U36" s="92">
        <v>1510219986</v>
      </c>
      <c r="V36" s="71"/>
      <c r="W36" s="74" t="s">
        <v>416</v>
      </c>
      <c r="X36" s="8" t="s">
        <v>415</v>
      </c>
      <c r="Y36" s="8" t="s">
        <v>102</v>
      </c>
      <c r="Z36" s="56" t="s">
        <v>921</v>
      </c>
      <c r="AB36" s="64">
        <v>24</v>
      </c>
    </row>
    <row r="37" spans="1:28" ht="15.75">
      <c r="A37" s="64"/>
      <c r="B37" s="31">
        <v>8</v>
      </c>
      <c r="C37" s="2" t="s">
        <v>434</v>
      </c>
      <c r="D37" s="3" t="s">
        <v>446</v>
      </c>
      <c r="E37" s="3" t="s">
        <v>262</v>
      </c>
      <c r="F37" s="1" t="s">
        <v>263</v>
      </c>
      <c r="G37" s="4"/>
      <c r="H37" s="56" t="s">
        <v>33</v>
      </c>
      <c r="I37" s="68">
        <v>4048.39</v>
      </c>
      <c r="J37" s="20"/>
      <c r="K37" s="9"/>
      <c r="L37" s="58"/>
      <c r="M37" s="58"/>
      <c r="N37" s="58"/>
      <c r="O37" s="58">
        <f t="shared" si="3"/>
        <v>4048.39</v>
      </c>
      <c r="P37" s="79">
        <v>319.13</v>
      </c>
      <c r="Q37" s="58"/>
      <c r="R37" s="58"/>
      <c r="S37" s="58"/>
      <c r="T37" s="9">
        <f t="shared" si="4"/>
        <v>3729.2599999999998</v>
      </c>
      <c r="U37" s="82" t="s">
        <v>766</v>
      </c>
      <c r="V37" s="71"/>
      <c r="W37" s="74" t="s">
        <v>435</v>
      </c>
      <c r="X37" s="8" t="s">
        <v>433</v>
      </c>
      <c r="Y37" s="8" t="s">
        <v>102</v>
      </c>
      <c r="Z37" s="56" t="s">
        <v>907</v>
      </c>
      <c r="AB37" s="64">
        <v>27</v>
      </c>
    </row>
    <row r="38" spans="1:28" ht="15.75">
      <c r="A38" s="64"/>
      <c r="B38" s="31">
        <v>9</v>
      </c>
      <c r="C38" s="2" t="s">
        <v>439</v>
      </c>
      <c r="D38" s="3" t="s">
        <v>446</v>
      </c>
      <c r="E38" s="3" t="s">
        <v>262</v>
      </c>
      <c r="F38" s="1" t="s">
        <v>263</v>
      </c>
      <c r="G38" s="4"/>
      <c r="H38" s="56" t="s">
        <v>33</v>
      </c>
      <c r="I38" s="68">
        <v>4048.39</v>
      </c>
      <c r="J38" s="20"/>
      <c r="K38" s="9"/>
      <c r="L38" s="58"/>
      <c r="M38" s="58"/>
      <c r="N38" s="58"/>
      <c r="O38" s="58">
        <f t="shared" si="3"/>
        <v>4048.39</v>
      </c>
      <c r="P38" s="79">
        <v>319.13</v>
      </c>
      <c r="Q38" s="94">
        <v>996.75</v>
      </c>
      <c r="R38" s="58"/>
      <c r="S38" s="58"/>
      <c r="T38" s="9">
        <f t="shared" si="4"/>
        <v>2732.5099999999998</v>
      </c>
      <c r="U38" s="82" t="s">
        <v>756</v>
      </c>
      <c r="V38" s="71"/>
      <c r="W38" s="74" t="s">
        <v>441</v>
      </c>
      <c r="X38" s="8" t="s">
        <v>440</v>
      </c>
      <c r="Y38" s="8" t="s">
        <v>102</v>
      </c>
      <c r="Z38" s="56" t="s">
        <v>919</v>
      </c>
      <c r="AB38" s="64">
        <v>31</v>
      </c>
    </row>
    <row r="39" spans="1:28" ht="15.75">
      <c r="A39" s="64"/>
      <c r="B39" s="31">
        <v>10</v>
      </c>
      <c r="C39" s="2" t="s">
        <v>442</v>
      </c>
      <c r="D39" s="3" t="s">
        <v>447</v>
      </c>
      <c r="E39" s="3" t="s">
        <v>262</v>
      </c>
      <c r="F39" s="1" t="s">
        <v>263</v>
      </c>
      <c r="G39" s="4"/>
      <c r="H39" s="56" t="s">
        <v>33</v>
      </c>
      <c r="I39" s="68">
        <v>4048.39</v>
      </c>
      <c r="J39" s="20"/>
      <c r="K39" s="9"/>
      <c r="L39" s="58"/>
      <c r="M39" s="58"/>
      <c r="N39" s="58"/>
      <c r="O39" s="58">
        <f t="shared" si="3"/>
        <v>4048.39</v>
      </c>
      <c r="P39" s="79">
        <v>319.13</v>
      </c>
      <c r="Q39" s="58"/>
      <c r="R39" s="58"/>
      <c r="S39" s="58"/>
      <c r="T39" s="9">
        <f t="shared" si="4"/>
        <v>3729.2599999999998</v>
      </c>
      <c r="U39" s="82" t="s">
        <v>444</v>
      </c>
      <c r="V39" s="71"/>
      <c r="W39" s="74" t="s">
        <v>445</v>
      </c>
      <c r="X39" s="8" t="s">
        <v>443</v>
      </c>
      <c r="Y39" s="8" t="s">
        <v>102</v>
      </c>
      <c r="Z39" s="56" t="s">
        <v>907</v>
      </c>
      <c r="AB39" s="64">
        <v>39</v>
      </c>
    </row>
    <row r="40" spans="1:28" ht="15.75">
      <c r="A40" s="64"/>
      <c r="B40" s="31">
        <v>11</v>
      </c>
      <c r="C40" s="2" t="s">
        <v>451</v>
      </c>
      <c r="D40" s="3" t="s">
        <v>446</v>
      </c>
      <c r="E40" s="3" t="s">
        <v>262</v>
      </c>
      <c r="F40" s="1" t="s">
        <v>263</v>
      </c>
      <c r="G40" s="4"/>
      <c r="H40" s="56" t="s">
        <v>33</v>
      </c>
      <c r="I40" s="68">
        <v>4048.39</v>
      </c>
      <c r="J40" s="20"/>
      <c r="K40" s="9"/>
      <c r="L40" s="58"/>
      <c r="M40" s="58"/>
      <c r="N40" s="58"/>
      <c r="O40" s="58">
        <f t="shared" si="3"/>
        <v>4048.39</v>
      </c>
      <c r="P40" s="79">
        <v>319.13</v>
      </c>
      <c r="Q40" s="58"/>
      <c r="R40" s="58"/>
      <c r="S40" s="58"/>
      <c r="T40" s="9">
        <f t="shared" si="4"/>
        <v>3729.2599999999998</v>
      </c>
      <c r="U40" s="82" t="s">
        <v>767</v>
      </c>
      <c r="V40" s="71"/>
      <c r="W40" s="74" t="s">
        <v>453</v>
      </c>
      <c r="X40" s="8" t="s">
        <v>452</v>
      </c>
      <c r="Y40" s="8" t="s">
        <v>102</v>
      </c>
      <c r="Z40" s="56" t="s">
        <v>907</v>
      </c>
      <c r="AB40" s="64">
        <v>42</v>
      </c>
    </row>
    <row r="41" spans="1:28" ht="15.75">
      <c r="A41" s="64"/>
      <c r="B41" s="31">
        <v>12</v>
      </c>
      <c r="C41" s="2" t="s">
        <v>459</v>
      </c>
      <c r="D41" s="3" t="s">
        <v>447</v>
      </c>
      <c r="E41" s="3" t="s">
        <v>262</v>
      </c>
      <c r="F41" s="1" t="s">
        <v>263</v>
      </c>
      <c r="G41" s="4"/>
      <c r="H41" s="56" t="s">
        <v>33</v>
      </c>
      <c r="I41" s="68">
        <v>4048.39</v>
      </c>
      <c r="J41" s="20"/>
      <c r="K41" s="9"/>
      <c r="L41" s="58"/>
      <c r="M41" s="58"/>
      <c r="N41" s="58"/>
      <c r="O41" s="58">
        <f t="shared" si="3"/>
        <v>4048.39</v>
      </c>
      <c r="P41" s="79">
        <v>319.13</v>
      </c>
      <c r="Q41" s="58"/>
      <c r="R41" s="58"/>
      <c r="S41" s="58"/>
      <c r="T41" s="9">
        <f t="shared" si="4"/>
        <v>3729.2599999999998</v>
      </c>
      <c r="U41" s="82" t="s">
        <v>731</v>
      </c>
      <c r="V41" s="71" t="s">
        <v>461</v>
      </c>
      <c r="W41" s="74" t="s">
        <v>460</v>
      </c>
      <c r="X41" s="8" t="s">
        <v>455</v>
      </c>
      <c r="Y41" s="8" t="s">
        <v>102</v>
      </c>
      <c r="Z41" s="56" t="s">
        <v>907</v>
      </c>
      <c r="AB41" s="64">
        <v>38</v>
      </c>
    </row>
    <row r="42" spans="1:28" ht="15.75">
      <c r="A42" s="64"/>
      <c r="B42" s="31">
        <v>13</v>
      </c>
      <c r="C42" s="128" t="s">
        <v>462</v>
      </c>
      <c r="D42" s="3" t="s">
        <v>446</v>
      </c>
      <c r="E42" s="3" t="s">
        <v>262</v>
      </c>
      <c r="F42" s="1" t="s">
        <v>263</v>
      </c>
      <c r="G42" s="4"/>
      <c r="H42" s="56" t="s">
        <v>33</v>
      </c>
      <c r="I42" s="68">
        <v>3508.61</v>
      </c>
      <c r="J42" s="20"/>
      <c r="K42" s="9"/>
      <c r="L42" s="58"/>
      <c r="M42" s="58"/>
      <c r="N42" s="58"/>
      <c r="O42" s="58">
        <f t="shared" si="3"/>
        <v>3508.61</v>
      </c>
      <c r="P42" s="79">
        <v>135.30000000000001</v>
      </c>
      <c r="Q42" s="58"/>
      <c r="R42" s="58"/>
      <c r="S42" s="58"/>
      <c r="T42" s="9">
        <f>+O42-P42-Q42-R42-S42</f>
        <v>3373.31</v>
      </c>
      <c r="U42" s="82" t="s">
        <v>761</v>
      </c>
      <c r="V42" s="71"/>
      <c r="W42" s="74" t="s">
        <v>464</v>
      </c>
      <c r="X42" s="8" t="s">
        <v>463</v>
      </c>
      <c r="Y42" s="8" t="s">
        <v>102</v>
      </c>
      <c r="Z42" s="56" t="s">
        <v>907</v>
      </c>
      <c r="AB42" s="64">
        <v>23</v>
      </c>
    </row>
    <row r="43" spans="1:28" ht="15.75">
      <c r="A43" s="64"/>
      <c r="B43" s="31">
        <v>14</v>
      </c>
      <c r="C43" s="2" t="s">
        <v>479</v>
      </c>
      <c r="D43" s="3" t="s">
        <v>447</v>
      </c>
      <c r="E43" s="3" t="s">
        <v>262</v>
      </c>
      <c r="F43" s="1" t="s">
        <v>263</v>
      </c>
      <c r="G43" s="4"/>
      <c r="H43" s="56" t="s">
        <v>33</v>
      </c>
      <c r="I43" s="68">
        <v>4048.39</v>
      </c>
      <c r="J43" s="20"/>
      <c r="K43" s="9"/>
      <c r="L43" s="58"/>
      <c r="M43" s="58"/>
      <c r="N43" s="58"/>
      <c r="O43" s="58">
        <f t="shared" si="3"/>
        <v>4048.39</v>
      </c>
      <c r="P43" s="79">
        <v>319.13</v>
      </c>
      <c r="Q43" s="58"/>
      <c r="R43" s="58"/>
      <c r="S43" s="58"/>
      <c r="T43" s="9">
        <f t="shared" si="4"/>
        <v>3729.2599999999998</v>
      </c>
      <c r="U43" s="82" t="s">
        <v>755</v>
      </c>
      <c r="V43" s="71"/>
      <c r="W43" s="74" t="s">
        <v>480</v>
      </c>
      <c r="X43" s="8" t="s">
        <v>467</v>
      </c>
      <c r="Y43" s="8" t="s">
        <v>102</v>
      </c>
      <c r="Z43" s="56" t="s">
        <v>921</v>
      </c>
      <c r="AB43" s="64">
        <v>27</v>
      </c>
    </row>
    <row r="44" spans="1:28" ht="15.75">
      <c r="A44" s="64"/>
      <c r="B44" s="31">
        <v>15</v>
      </c>
      <c r="C44" s="2" t="s">
        <v>504</v>
      </c>
      <c r="D44" s="3" t="s">
        <v>446</v>
      </c>
      <c r="E44" s="3" t="s">
        <v>262</v>
      </c>
      <c r="F44" s="1" t="s">
        <v>263</v>
      </c>
      <c r="G44" s="4"/>
      <c r="H44" s="56" t="s">
        <v>33</v>
      </c>
      <c r="I44" s="68">
        <v>4048.39</v>
      </c>
      <c r="J44" s="20"/>
      <c r="K44" s="9"/>
      <c r="L44" s="58"/>
      <c r="M44" s="58"/>
      <c r="N44" s="58"/>
      <c r="O44" s="58">
        <f t="shared" si="3"/>
        <v>4048.39</v>
      </c>
      <c r="P44" s="79">
        <v>319.13</v>
      </c>
      <c r="Q44" s="58"/>
      <c r="R44" s="58"/>
      <c r="S44" s="58"/>
      <c r="T44" s="9">
        <f t="shared" si="4"/>
        <v>3729.2599999999998</v>
      </c>
      <c r="U44" s="82" t="s">
        <v>961</v>
      </c>
      <c r="V44" s="71" t="s">
        <v>507</v>
      </c>
      <c r="W44" s="74" t="s">
        <v>506</v>
      </c>
      <c r="X44" s="8" t="s">
        <v>505</v>
      </c>
      <c r="Y44" s="8" t="s">
        <v>102</v>
      </c>
      <c r="Z44" s="56" t="s">
        <v>906</v>
      </c>
      <c r="AB44" s="64">
        <v>30</v>
      </c>
    </row>
    <row r="45" spans="1:28" ht="15.75">
      <c r="A45" s="64"/>
      <c r="B45" s="31">
        <v>16</v>
      </c>
      <c r="C45" s="2" t="s">
        <v>668</v>
      </c>
      <c r="D45" s="3" t="s">
        <v>446</v>
      </c>
      <c r="E45" s="3" t="s">
        <v>262</v>
      </c>
      <c r="F45" s="1" t="s">
        <v>263</v>
      </c>
      <c r="G45" s="4"/>
      <c r="H45" s="56" t="s">
        <v>33</v>
      </c>
      <c r="I45" s="68">
        <v>4048.39</v>
      </c>
      <c r="J45" s="20"/>
      <c r="K45" s="9"/>
      <c r="L45" s="58"/>
      <c r="M45" s="58"/>
      <c r="N45" s="58"/>
      <c r="O45" s="58">
        <f t="shared" si="3"/>
        <v>4048.39</v>
      </c>
      <c r="P45" s="79">
        <v>319.13</v>
      </c>
      <c r="Q45" s="58"/>
      <c r="R45" s="58"/>
      <c r="S45" s="58"/>
      <c r="T45" s="9">
        <f t="shared" si="4"/>
        <v>3729.2599999999998</v>
      </c>
      <c r="U45" s="82" t="s">
        <v>763</v>
      </c>
      <c r="V45" s="71"/>
      <c r="W45" s="74" t="s">
        <v>669</v>
      </c>
      <c r="X45" s="8" t="s">
        <v>651</v>
      </c>
      <c r="Y45" s="8" t="s">
        <v>102</v>
      </c>
      <c r="Z45" s="56" t="s">
        <v>884</v>
      </c>
      <c r="AB45" s="64">
        <v>42</v>
      </c>
    </row>
    <row r="46" spans="1:28" ht="15.75">
      <c r="A46" s="64"/>
      <c r="B46" s="31">
        <v>17</v>
      </c>
      <c r="C46" s="2" t="s">
        <v>672</v>
      </c>
      <c r="D46" s="3" t="s">
        <v>32</v>
      </c>
      <c r="E46" s="3" t="s">
        <v>262</v>
      </c>
      <c r="F46" s="1" t="s">
        <v>263</v>
      </c>
      <c r="G46" s="4"/>
      <c r="H46" s="56" t="s">
        <v>33</v>
      </c>
      <c r="I46" s="68">
        <v>2866.5</v>
      </c>
      <c r="J46" s="20"/>
      <c r="K46" s="9"/>
      <c r="L46" s="58"/>
      <c r="M46" s="58"/>
      <c r="N46" s="58"/>
      <c r="O46" s="58">
        <f t="shared" si="3"/>
        <v>2866.5</v>
      </c>
      <c r="P46" s="79">
        <v>45.12</v>
      </c>
      <c r="Q46" s="58"/>
      <c r="R46" s="58"/>
      <c r="S46" s="58"/>
      <c r="T46" s="9">
        <f t="shared" si="4"/>
        <v>2821.38</v>
      </c>
      <c r="U46" s="82" t="s">
        <v>815</v>
      </c>
      <c r="V46" s="71" t="s">
        <v>671</v>
      </c>
      <c r="W46" s="74" t="s">
        <v>670</v>
      </c>
      <c r="X46" s="8" t="s">
        <v>651</v>
      </c>
      <c r="Y46" s="8" t="s">
        <v>102</v>
      </c>
      <c r="Z46" s="56" t="s">
        <v>884</v>
      </c>
      <c r="AB46" s="64">
        <v>28</v>
      </c>
    </row>
    <row r="47" spans="1:28" ht="15.75">
      <c r="A47" s="64"/>
      <c r="B47" s="31">
        <v>18</v>
      </c>
      <c r="C47" s="2" t="s">
        <v>664</v>
      </c>
      <c r="D47" s="3" t="s">
        <v>663</v>
      </c>
      <c r="E47" s="3" t="s">
        <v>262</v>
      </c>
      <c r="F47" s="1" t="s">
        <v>263</v>
      </c>
      <c r="G47" s="4"/>
      <c r="H47" s="56" t="s">
        <v>33</v>
      </c>
      <c r="I47" s="68">
        <v>3110</v>
      </c>
      <c r="J47" s="20"/>
      <c r="K47" s="9"/>
      <c r="L47" s="58"/>
      <c r="M47" s="58"/>
      <c r="N47" s="58"/>
      <c r="O47" s="58">
        <f t="shared" si="3"/>
        <v>3110</v>
      </c>
      <c r="P47" s="79">
        <v>91.87</v>
      </c>
      <c r="Q47" s="58"/>
      <c r="R47" s="58"/>
      <c r="S47" s="58"/>
      <c r="T47" s="9">
        <f t="shared" si="4"/>
        <v>3018.13</v>
      </c>
      <c r="U47" s="82"/>
      <c r="V47" s="71" t="s">
        <v>667</v>
      </c>
      <c r="W47" s="74" t="s">
        <v>666</v>
      </c>
      <c r="X47" s="8" t="s">
        <v>665</v>
      </c>
      <c r="Y47" s="8" t="s">
        <v>102</v>
      </c>
      <c r="Z47" s="56" t="s">
        <v>884</v>
      </c>
      <c r="AB47" s="64">
        <v>66</v>
      </c>
    </row>
    <row r="48" spans="1:28" ht="15.75">
      <c r="A48" s="64"/>
      <c r="B48" s="31">
        <v>19</v>
      </c>
      <c r="C48" s="2" t="s">
        <v>695</v>
      </c>
      <c r="D48" s="3" t="s">
        <v>663</v>
      </c>
      <c r="E48" s="3" t="s">
        <v>262</v>
      </c>
      <c r="F48" s="1" t="s">
        <v>263</v>
      </c>
      <c r="G48" s="4"/>
      <c r="H48" s="56" t="s">
        <v>33</v>
      </c>
      <c r="I48" s="68">
        <v>3110</v>
      </c>
      <c r="J48" s="20"/>
      <c r="K48" s="9"/>
      <c r="L48" s="58"/>
      <c r="M48" s="58"/>
      <c r="N48" s="58"/>
      <c r="O48" s="58">
        <f t="shared" si="3"/>
        <v>3110</v>
      </c>
      <c r="P48" s="79">
        <v>91.87</v>
      </c>
      <c r="Q48" s="58"/>
      <c r="R48" s="58"/>
      <c r="S48" s="58"/>
      <c r="T48" s="9">
        <f t="shared" si="4"/>
        <v>3018.13</v>
      </c>
      <c r="U48" s="82" t="s">
        <v>764</v>
      </c>
      <c r="V48" s="71" t="s">
        <v>698</v>
      </c>
      <c r="W48" s="74" t="s">
        <v>697</v>
      </c>
      <c r="X48" s="8" t="s">
        <v>696</v>
      </c>
      <c r="Y48" s="8" t="s">
        <v>102</v>
      </c>
      <c r="Z48" s="56" t="s">
        <v>884</v>
      </c>
      <c r="AB48" s="64">
        <v>39</v>
      </c>
    </row>
    <row r="49" spans="1:28" ht="15.75">
      <c r="A49" s="64"/>
      <c r="B49" s="31">
        <v>20</v>
      </c>
      <c r="C49" s="2" t="s">
        <v>722</v>
      </c>
      <c r="D49" s="3" t="s">
        <v>446</v>
      </c>
      <c r="E49" s="3" t="s">
        <v>262</v>
      </c>
      <c r="F49" s="1" t="s">
        <v>263</v>
      </c>
      <c r="G49" s="4"/>
      <c r="H49" s="56" t="s">
        <v>33</v>
      </c>
      <c r="I49" s="68">
        <v>4048.39</v>
      </c>
      <c r="J49" s="20"/>
      <c r="K49" s="9"/>
      <c r="L49" s="58"/>
      <c r="M49" s="58"/>
      <c r="N49" s="58"/>
      <c r="O49" s="58">
        <f t="shared" si="3"/>
        <v>4048.39</v>
      </c>
      <c r="P49" s="79">
        <v>319.13</v>
      </c>
      <c r="Q49" s="58"/>
      <c r="R49" s="58"/>
      <c r="S49" s="58"/>
      <c r="T49" s="9">
        <f t="shared" si="4"/>
        <v>3729.2599999999998</v>
      </c>
      <c r="U49" s="82"/>
      <c r="V49" s="71" t="s">
        <v>730</v>
      </c>
      <c r="W49" s="74" t="s">
        <v>729</v>
      </c>
      <c r="X49" s="8" t="s">
        <v>728</v>
      </c>
      <c r="Y49" s="8" t="s">
        <v>102</v>
      </c>
      <c r="Z49" s="56" t="s">
        <v>883</v>
      </c>
      <c r="AA49" s="56" t="s">
        <v>889</v>
      </c>
      <c r="AB49" s="64">
        <v>40</v>
      </c>
    </row>
    <row r="50" spans="1:28" ht="15.75">
      <c r="A50" s="64"/>
      <c r="B50" s="31">
        <v>21</v>
      </c>
      <c r="C50" s="2" t="s">
        <v>787</v>
      </c>
      <c r="D50" s="3" t="s">
        <v>447</v>
      </c>
      <c r="E50" s="3" t="s">
        <v>262</v>
      </c>
      <c r="F50" s="1" t="s">
        <v>263</v>
      </c>
      <c r="G50" s="4"/>
      <c r="H50" s="56" t="s">
        <v>33</v>
      </c>
      <c r="I50" s="68">
        <v>4048.39</v>
      </c>
      <c r="J50" s="20"/>
      <c r="K50" s="9"/>
      <c r="L50" s="58"/>
      <c r="M50" s="58"/>
      <c r="N50" s="58"/>
      <c r="O50" s="58">
        <f t="shared" si="3"/>
        <v>4048.39</v>
      </c>
      <c r="P50" s="79">
        <v>319.13</v>
      </c>
      <c r="Q50" s="58"/>
      <c r="R50" s="58"/>
      <c r="S50" s="58"/>
      <c r="T50" s="9">
        <f t="shared" si="4"/>
        <v>3729.2599999999998</v>
      </c>
      <c r="U50" s="82"/>
      <c r="V50" s="71" t="s">
        <v>733</v>
      </c>
      <c r="W50" s="74" t="s">
        <v>734</v>
      </c>
      <c r="X50" s="8" t="s">
        <v>732</v>
      </c>
      <c r="Y50" s="8" t="s">
        <v>102</v>
      </c>
      <c r="Z50" s="56" t="s">
        <v>884</v>
      </c>
      <c r="AB50" s="64">
        <v>30</v>
      </c>
    </row>
    <row r="51" spans="1:28" ht="15.75">
      <c r="A51" s="64"/>
      <c r="B51" s="31">
        <v>22</v>
      </c>
      <c r="C51" s="2" t="s">
        <v>735</v>
      </c>
      <c r="D51" s="3" t="s">
        <v>446</v>
      </c>
      <c r="E51" s="3" t="s">
        <v>262</v>
      </c>
      <c r="F51" s="1" t="s">
        <v>263</v>
      </c>
      <c r="G51" s="4"/>
      <c r="H51" s="56" t="s">
        <v>33</v>
      </c>
      <c r="I51" s="68">
        <v>4048.39</v>
      </c>
      <c r="J51" s="20"/>
      <c r="K51" s="9"/>
      <c r="L51" s="58"/>
      <c r="M51" s="58"/>
      <c r="N51" s="58"/>
      <c r="O51" s="58">
        <f t="shared" si="3"/>
        <v>4048.39</v>
      </c>
      <c r="P51" s="79">
        <v>319.13</v>
      </c>
      <c r="Q51" s="58"/>
      <c r="R51" s="58"/>
      <c r="S51" s="58"/>
      <c r="T51" s="9">
        <f t="shared" si="4"/>
        <v>3729.2599999999998</v>
      </c>
      <c r="U51" s="82" t="s">
        <v>768</v>
      </c>
      <c r="V51" s="71" t="s">
        <v>738</v>
      </c>
      <c r="W51" s="74" t="s">
        <v>737</v>
      </c>
      <c r="X51" s="8" t="s">
        <v>736</v>
      </c>
      <c r="Y51" s="8" t="s">
        <v>102</v>
      </c>
      <c r="Z51" s="56" t="s">
        <v>883</v>
      </c>
      <c r="AA51" s="56" t="s">
        <v>889</v>
      </c>
      <c r="AB51" s="64">
        <v>44</v>
      </c>
    </row>
    <row r="52" spans="1:28" ht="15.75">
      <c r="A52" s="64"/>
      <c r="B52" s="31">
        <v>23</v>
      </c>
      <c r="C52" s="2" t="s">
        <v>769</v>
      </c>
      <c r="D52" s="3" t="s">
        <v>447</v>
      </c>
      <c r="E52" s="3" t="s">
        <v>262</v>
      </c>
      <c r="F52" s="1" t="s">
        <v>263</v>
      </c>
      <c r="G52" s="4"/>
      <c r="H52" s="56" t="s">
        <v>33</v>
      </c>
      <c r="I52" s="68">
        <v>4048.39</v>
      </c>
      <c r="J52" s="20"/>
      <c r="K52" s="9"/>
      <c r="L52" s="58"/>
      <c r="M52" s="58"/>
      <c r="N52" s="58"/>
      <c r="O52" s="58">
        <f t="shared" si="3"/>
        <v>4048.39</v>
      </c>
      <c r="P52" s="35">
        <v>319.13</v>
      </c>
      <c r="Q52" s="58"/>
      <c r="R52" s="58"/>
      <c r="S52" s="58"/>
      <c r="T52" s="9">
        <f t="shared" si="4"/>
        <v>3729.2599999999998</v>
      </c>
      <c r="U52" s="82" t="s">
        <v>963</v>
      </c>
      <c r="V52" s="71" t="s">
        <v>772</v>
      </c>
      <c r="W52" s="74" t="s">
        <v>771</v>
      </c>
      <c r="X52" s="8" t="s">
        <v>770</v>
      </c>
      <c r="Y52" s="8" t="s">
        <v>102</v>
      </c>
      <c r="Z52" s="56" t="s">
        <v>884</v>
      </c>
      <c r="AB52" s="64">
        <v>37</v>
      </c>
    </row>
    <row r="53" spans="1:28" ht="15.75">
      <c r="A53" s="64"/>
      <c r="B53" s="31">
        <v>24</v>
      </c>
      <c r="C53" s="2" t="s">
        <v>783</v>
      </c>
      <c r="D53" s="3" t="s">
        <v>446</v>
      </c>
      <c r="E53" s="3" t="s">
        <v>262</v>
      </c>
      <c r="F53" s="1" t="s">
        <v>263</v>
      </c>
      <c r="G53" s="4"/>
      <c r="H53" s="56" t="s">
        <v>33</v>
      </c>
      <c r="I53" s="68">
        <v>4048.39</v>
      </c>
      <c r="J53" s="20"/>
      <c r="K53" s="9"/>
      <c r="L53" s="58"/>
      <c r="M53" s="58"/>
      <c r="N53" s="58"/>
      <c r="O53" s="58">
        <f t="shared" si="3"/>
        <v>4048.39</v>
      </c>
      <c r="P53" s="79">
        <v>319.13</v>
      </c>
      <c r="Q53" s="58"/>
      <c r="R53" s="58"/>
      <c r="S53" s="58"/>
      <c r="T53" s="9">
        <f t="shared" si="4"/>
        <v>3729.2599999999998</v>
      </c>
      <c r="U53" s="82"/>
      <c r="V53" s="71" t="s">
        <v>951</v>
      </c>
      <c r="W53" s="74" t="s">
        <v>950</v>
      </c>
      <c r="X53" s="8" t="s">
        <v>785</v>
      </c>
      <c r="Y53" s="8" t="s">
        <v>102</v>
      </c>
      <c r="Z53" s="56" t="s">
        <v>907</v>
      </c>
      <c r="AB53" s="64">
        <v>31</v>
      </c>
    </row>
    <row r="54" spans="1:28" ht="15.75">
      <c r="A54" s="64"/>
      <c r="B54" s="31">
        <v>25</v>
      </c>
      <c r="C54" s="2" t="s">
        <v>784</v>
      </c>
      <c r="D54" s="3" t="s">
        <v>447</v>
      </c>
      <c r="E54" s="3" t="s">
        <v>262</v>
      </c>
      <c r="F54" s="1" t="s">
        <v>263</v>
      </c>
      <c r="G54" s="4"/>
      <c r="H54" s="56" t="s">
        <v>33</v>
      </c>
      <c r="I54" s="68">
        <v>4048.39</v>
      </c>
      <c r="J54" s="20"/>
      <c r="K54" s="9"/>
      <c r="L54" s="58"/>
      <c r="M54" s="58"/>
      <c r="N54" s="58"/>
      <c r="O54" s="58">
        <f t="shared" si="3"/>
        <v>4048.39</v>
      </c>
      <c r="P54" s="79">
        <v>319.13</v>
      </c>
      <c r="Q54" s="58"/>
      <c r="R54" s="58"/>
      <c r="S54" s="58"/>
      <c r="T54" s="9">
        <f t="shared" si="4"/>
        <v>3729.2599999999998</v>
      </c>
      <c r="U54" s="114" t="s">
        <v>1076</v>
      </c>
      <c r="V54" s="71" t="s">
        <v>982</v>
      </c>
      <c r="W54" s="74" t="s">
        <v>786</v>
      </c>
      <c r="X54" s="8" t="s">
        <v>785</v>
      </c>
      <c r="Y54" s="8" t="s">
        <v>102</v>
      </c>
      <c r="Z54" s="56" t="s">
        <v>907</v>
      </c>
      <c r="AB54" s="64">
        <v>21</v>
      </c>
    </row>
    <row r="55" spans="1:28" ht="15.75">
      <c r="A55" s="64"/>
      <c r="B55" s="31">
        <v>26</v>
      </c>
      <c r="C55" s="2" t="s">
        <v>812</v>
      </c>
      <c r="D55" s="3" t="s">
        <v>446</v>
      </c>
      <c r="E55" s="3" t="s">
        <v>262</v>
      </c>
      <c r="F55" s="1" t="s">
        <v>263</v>
      </c>
      <c r="G55" s="4"/>
      <c r="H55" s="56" t="s">
        <v>33</v>
      </c>
      <c r="I55" s="68">
        <v>4048.39</v>
      </c>
      <c r="J55" s="20"/>
      <c r="K55" s="9"/>
      <c r="L55" s="58"/>
      <c r="M55" s="58"/>
      <c r="N55" s="58"/>
      <c r="O55" s="58">
        <f t="shared" si="3"/>
        <v>4048.39</v>
      </c>
      <c r="P55" s="79">
        <v>319.13</v>
      </c>
      <c r="Q55" s="58"/>
      <c r="R55" s="58"/>
      <c r="S55" s="58"/>
      <c r="T55" s="9">
        <f t="shared" si="4"/>
        <v>3729.2599999999998</v>
      </c>
      <c r="U55" s="82" t="s">
        <v>857</v>
      </c>
      <c r="V55" s="71"/>
      <c r="W55" s="74" t="s">
        <v>814</v>
      </c>
      <c r="X55" s="8" t="s">
        <v>813</v>
      </c>
      <c r="Y55" s="8" t="s">
        <v>102</v>
      </c>
      <c r="Z55" s="56" t="s">
        <v>907</v>
      </c>
      <c r="AB55" s="64">
        <v>22</v>
      </c>
    </row>
    <row r="56" spans="1:28" ht="15.75">
      <c r="A56" s="64"/>
      <c r="B56" s="31">
        <v>27</v>
      </c>
      <c r="C56" s="2" t="s">
        <v>824</v>
      </c>
      <c r="D56" s="3" t="s">
        <v>446</v>
      </c>
      <c r="E56" s="3" t="s">
        <v>262</v>
      </c>
      <c r="F56" s="1" t="s">
        <v>263</v>
      </c>
      <c r="G56" s="4"/>
      <c r="H56" s="56" t="s">
        <v>33</v>
      </c>
      <c r="I56" s="68">
        <v>4048.39</v>
      </c>
      <c r="J56" s="20"/>
      <c r="K56" s="9"/>
      <c r="L56" s="58"/>
      <c r="M56" s="58"/>
      <c r="N56" s="58"/>
      <c r="O56" s="58">
        <f t="shared" si="3"/>
        <v>4048.39</v>
      </c>
      <c r="P56" s="79">
        <v>319.13</v>
      </c>
      <c r="Q56" s="58"/>
      <c r="R56" s="58"/>
      <c r="S56" s="58"/>
      <c r="T56" s="9">
        <f t="shared" si="4"/>
        <v>3729.2599999999998</v>
      </c>
      <c r="U56" s="82" t="s">
        <v>962</v>
      </c>
      <c r="V56" s="71" t="s">
        <v>825</v>
      </c>
      <c r="W56" s="74" t="s">
        <v>826</v>
      </c>
      <c r="X56" s="8" t="s">
        <v>818</v>
      </c>
      <c r="Y56" s="8" t="s">
        <v>102</v>
      </c>
      <c r="Z56" s="56" t="s">
        <v>907</v>
      </c>
      <c r="AB56" s="64">
        <v>37</v>
      </c>
    </row>
    <row r="57" spans="1:28" ht="15.75">
      <c r="A57" s="64"/>
      <c r="B57" s="31">
        <v>28</v>
      </c>
      <c r="C57" s="121" t="s">
        <v>828</v>
      </c>
      <c r="D57" s="3" t="s">
        <v>663</v>
      </c>
      <c r="E57" s="3" t="s">
        <v>262</v>
      </c>
      <c r="F57" s="1" t="s">
        <v>263</v>
      </c>
      <c r="G57" s="4"/>
      <c r="H57" s="56" t="s">
        <v>33</v>
      </c>
      <c r="I57" s="68">
        <v>3110</v>
      </c>
      <c r="J57" s="20"/>
      <c r="K57" s="9"/>
      <c r="L57" s="58"/>
      <c r="M57" s="58"/>
      <c r="N57" s="58"/>
      <c r="O57" s="58">
        <f t="shared" si="3"/>
        <v>3110</v>
      </c>
      <c r="P57" s="79">
        <v>91.87</v>
      </c>
      <c r="Q57" s="58"/>
      <c r="R57" s="58">
        <v>500</v>
      </c>
      <c r="S57" s="58"/>
      <c r="T57" s="9">
        <f t="shared" si="4"/>
        <v>2518.13</v>
      </c>
      <c r="U57" s="82" t="s">
        <v>859</v>
      </c>
      <c r="V57" s="71" t="s">
        <v>830</v>
      </c>
      <c r="W57" s="74" t="s">
        <v>829</v>
      </c>
      <c r="X57" s="8" t="s">
        <v>827</v>
      </c>
      <c r="Y57" s="8" t="s">
        <v>102</v>
      </c>
      <c r="Z57" s="56" t="s">
        <v>907</v>
      </c>
      <c r="AB57" s="64">
        <v>33</v>
      </c>
    </row>
    <row r="58" spans="1:28" ht="15.75">
      <c r="A58" s="64"/>
      <c r="B58" s="31">
        <v>29</v>
      </c>
      <c r="C58" s="2" t="s">
        <v>831</v>
      </c>
      <c r="D58" s="3" t="s">
        <v>446</v>
      </c>
      <c r="E58" s="3" t="s">
        <v>262</v>
      </c>
      <c r="F58" s="1" t="s">
        <v>263</v>
      </c>
      <c r="G58" s="4"/>
      <c r="H58" s="56" t="s">
        <v>33</v>
      </c>
      <c r="I58" s="68">
        <v>4048.39</v>
      </c>
      <c r="J58" s="20"/>
      <c r="K58" s="9"/>
      <c r="L58" s="58"/>
      <c r="M58" s="58"/>
      <c r="N58" s="58"/>
      <c r="O58" s="58">
        <f t="shared" si="3"/>
        <v>4048.39</v>
      </c>
      <c r="P58" s="79">
        <v>319.13</v>
      </c>
      <c r="Q58" s="58"/>
      <c r="R58" s="58"/>
      <c r="S58" s="76"/>
      <c r="T58" s="9">
        <f t="shared" si="4"/>
        <v>3729.2599999999998</v>
      </c>
      <c r="U58" s="82" t="s">
        <v>839</v>
      </c>
      <c r="V58" s="71" t="s">
        <v>834</v>
      </c>
      <c r="W58" s="74" t="s">
        <v>833</v>
      </c>
      <c r="X58" s="8" t="s">
        <v>832</v>
      </c>
      <c r="Y58" s="8" t="s">
        <v>102</v>
      </c>
      <c r="Z58" s="56" t="s">
        <v>884</v>
      </c>
      <c r="AB58" s="64">
        <v>23</v>
      </c>
    </row>
    <row r="59" spans="1:28" ht="15.75">
      <c r="A59" s="64"/>
      <c r="B59" s="31">
        <v>30</v>
      </c>
      <c r="C59" s="2" t="s">
        <v>835</v>
      </c>
      <c r="D59" s="3" t="s">
        <v>446</v>
      </c>
      <c r="E59" s="3" t="s">
        <v>262</v>
      </c>
      <c r="F59" s="1" t="s">
        <v>263</v>
      </c>
      <c r="G59" s="4"/>
      <c r="H59" s="56" t="s">
        <v>33</v>
      </c>
      <c r="I59" s="68">
        <v>4048.39</v>
      </c>
      <c r="J59" s="20"/>
      <c r="K59" s="9"/>
      <c r="L59" s="58"/>
      <c r="M59" s="58"/>
      <c r="N59" s="58"/>
      <c r="O59" s="58">
        <f t="shared" si="3"/>
        <v>4048.39</v>
      </c>
      <c r="P59" s="79">
        <v>319.13</v>
      </c>
      <c r="Q59" s="58"/>
      <c r="R59" s="58"/>
      <c r="S59" s="58"/>
      <c r="T59" s="9">
        <f t="shared" si="4"/>
        <v>3729.2599999999998</v>
      </c>
      <c r="U59" s="82" t="s">
        <v>858</v>
      </c>
      <c r="V59" s="71" t="s">
        <v>838</v>
      </c>
      <c r="W59" s="74" t="s">
        <v>837</v>
      </c>
      <c r="X59" s="8" t="s">
        <v>836</v>
      </c>
      <c r="Y59" s="8" t="s">
        <v>102</v>
      </c>
      <c r="Z59" s="56" t="s">
        <v>884</v>
      </c>
      <c r="AB59" s="64">
        <v>19</v>
      </c>
    </row>
    <row r="60" spans="1:28" ht="15.75">
      <c r="A60" s="64"/>
      <c r="B60" s="31">
        <v>31</v>
      </c>
      <c r="C60" s="2" t="s">
        <v>844</v>
      </c>
      <c r="D60" s="3" t="s">
        <v>446</v>
      </c>
      <c r="E60" s="3" t="s">
        <v>262</v>
      </c>
      <c r="F60" s="1" t="s">
        <v>263</v>
      </c>
      <c r="G60" s="4"/>
      <c r="H60" s="56" t="s">
        <v>33</v>
      </c>
      <c r="I60" s="68">
        <v>4048.39</v>
      </c>
      <c r="J60" s="20"/>
      <c r="K60" s="9"/>
      <c r="L60" s="58"/>
      <c r="M60" s="58"/>
      <c r="N60" s="58"/>
      <c r="O60" s="58">
        <f t="shared" ref="O60:O70" si="5">I60+J60+K60+L60+M60+N60</f>
        <v>4048.39</v>
      </c>
      <c r="P60" s="79">
        <v>319.13</v>
      </c>
      <c r="Q60" s="58"/>
      <c r="R60" s="58"/>
      <c r="S60" s="58"/>
      <c r="T60" s="9">
        <f t="shared" ref="T60:T70" si="6">+O60-P60-Q60-R60-S60</f>
        <v>3729.2599999999998</v>
      </c>
      <c r="U60" s="82" t="s">
        <v>845</v>
      </c>
      <c r="V60" s="71" t="s">
        <v>984</v>
      </c>
      <c r="W60" s="74" t="s">
        <v>983</v>
      </c>
      <c r="X60" s="8"/>
      <c r="Y60" s="8" t="s">
        <v>102</v>
      </c>
      <c r="Z60" s="56" t="s">
        <v>907</v>
      </c>
      <c r="AB60" s="64">
        <v>20</v>
      </c>
    </row>
    <row r="61" spans="1:28" ht="15.75">
      <c r="A61" s="64"/>
      <c r="B61" s="31">
        <v>32</v>
      </c>
      <c r="C61" s="2" t="s">
        <v>870</v>
      </c>
      <c r="D61" s="3" t="s">
        <v>446</v>
      </c>
      <c r="E61" s="3" t="s">
        <v>262</v>
      </c>
      <c r="F61" s="1" t="s">
        <v>263</v>
      </c>
      <c r="G61" s="4"/>
      <c r="H61" s="56" t="s">
        <v>33</v>
      </c>
      <c r="I61" s="68">
        <v>4048.39</v>
      </c>
      <c r="J61" s="20"/>
      <c r="K61" s="9"/>
      <c r="L61" s="58"/>
      <c r="M61" s="58"/>
      <c r="N61" s="58"/>
      <c r="O61" s="58">
        <f t="shared" si="5"/>
        <v>4048.39</v>
      </c>
      <c r="P61" s="79">
        <v>319.13</v>
      </c>
      <c r="Q61" s="58"/>
      <c r="R61" s="58"/>
      <c r="S61" s="58"/>
      <c r="T61" s="9">
        <f t="shared" si="6"/>
        <v>3729.2599999999998</v>
      </c>
      <c r="U61" s="114" t="s">
        <v>985</v>
      </c>
      <c r="V61" s="71" t="s">
        <v>872</v>
      </c>
      <c r="W61" s="74" t="s">
        <v>871</v>
      </c>
      <c r="X61" s="8" t="s">
        <v>873</v>
      </c>
      <c r="Y61" s="8" t="s">
        <v>102</v>
      </c>
      <c r="Z61" s="56" t="s">
        <v>907</v>
      </c>
      <c r="AB61" s="64">
        <v>55</v>
      </c>
    </row>
    <row r="62" spans="1:28" ht="15.75">
      <c r="A62" s="64"/>
      <c r="B62" s="31">
        <v>33</v>
      </c>
      <c r="C62" s="2" t="s">
        <v>874</v>
      </c>
      <c r="D62" s="3" t="s">
        <v>447</v>
      </c>
      <c r="E62" s="3" t="s">
        <v>262</v>
      </c>
      <c r="F62" s="1" t="s">
        <v>263</v>
      </c>
      <c r="G62" s="4"/>
      <c r="H62" s="56" t="s">
        <v>33</v>
      </c>
      <c r="I62" s="68">
        <v>4048.39</v>
      </c>
      <c r="J62" s="20"/>
      <c r="K62" s="9"/>
      <c r="L62" s="58"/>
      <c r="M62" s="58"/>
      <c r="N62" s="58"/>
      <c r="O62" s="58">
        <f t="shared" si="5"/>
        <v>4048.39</v>
      </c>
      <c r="P62" s="79">
        <v>319.13</v>
      </c>
      <c r="Q62" s="58"/>
      <c r="R62" s="58"/>
      <c r="S62" s="58"/>
      <c r="T62" s="9">
        <f t="shared" si="6"/>
        <v>3729.2599999999998</v>
      </c>
      <c r="U62" s="82"/>
      <c r="V62" s="71" t="s">
        <v>877</v>
      </c>
      <c r="W62" s="74" t="s">
        <v>876</v>
      </c>
      <c r="X62" s="8" t="s">
        <v>875</v>
      </c>
      <c r="Y62" s="8" t="s">
        <v>102</v>
      </c>
      <c r="Z62" s="56" t="s">
        <v>921</v>
      </c>
      <c r="AB62" s="64">
        <v>30</v>
      </c>
    </row>
    <row r="63" spans="1:28" ht="15.75">
      <c r="A63" s="64"/>
      <c r="B63" s="31">
        <v>34</v>
      </c>
      <c r="C63" s="2" t="s">
        <v>946</v>
      </c>
      <c r="D63" s="3" t="s">
        <v>446</v>
      </c>
      <c r="E63" s="3" t="s">
        <v>262</v>
      </c>
      <c r="F63" s="1" t="s">
        <v>263</v>
      </c>
      <c r="G63" s="4"/>
      <c r="H63" s="56" t="s">
        <v>33</v>
      </c>
      <c r="I63" s="68">
        <v>4048.39</v>
      </c>
      <c r="J63" s="20"/>
      <c r="K63" s="9"/>
      <c r="L63" s="58"/>
      <c r="M63" s="58"/>
      <c r="N63" s="58"/>
      <c r="O63" s="58">
        <f t="shared" si="5"/>
        <v>4048.39</v>
      </c>
      <c r="P63" s="79">
        <v>319.13</v>
      </c>
      <c r="Q63" s="58"/>
      <c r="R63" s="58"/>
      <c r="S63" s="58"/>
      <c r="T63" s="9">
        <f t="shared" si="6"/>
        <v>3729.2599999999998</v>
      </c>
      <c r="U63" s="82"/>
      <c r="V63" s="71" t="s">
        <v>949</v>
      </c>
      <c r="W63" s="74" t="s">
        <v>948</v>
      </c>
      <c r="X63" s="8" t="s">
        <v>947</v>
      </c>
      <c r="Y63" s="8" t="s">
        <v>102</v>
      </c>
      <c r="Z63" s="56" t="s">
        <v>907</v>
      </c>
      <c r="AB63" s="64">
        <v>22</v>
      </c>
    </row>
    <row r="64" spans="1:28" ht="15.75">
      <c r="A64" s="64"/>
      <c r="B64" s="31">
        <v>35</v>
      </c>
      <c r="C64" s="2" t="s">
        <v>955</v>
      </c>
      <c r="D64" s="3" t="s">
        <v>446</v>
      </c>
      <c r="E64" s="3" t="s">
        <v>262</v>
      </c>
      <c r="F64" s="1" t="s">
        <v>263</v>
      </c>
      <c r="G64" s="4"/>
      <c r="H64" s="56" t="s">
        <v>33</v>
      </c>
      <c r="I64" s="68">
        <v>4048.39</v>
      </c>
      <c r="J64" s="20"/>
      <c r="K64" s="9"/>
      <c r="L64" s="58"/>
      <c r="M64" s="58"/>
      <c r="N64" s="58"/>
      <c r="O64" s="58">
        <f t="shared" si="5"/>
        <v>4048.39</v>
      </c>
      <c r="P64" s="79">
        <v>319.13</v>
      </c>
      <c r="Q64" s="58"/>
      <c r="R64" s="58"/>
      <c r="S64" s="58"/>
      <c r="T64" s="9">
        <f t="shared" si="6"/>
        <v>3729.2599999999998</v>
      </c>
      <c r="U64" s="82"/>
      <c r="V64" s="71" t="s">
        <v>958</v>
      </c>
      <c r="W64" s="74" t="s">
        <v>957</v>
      </c>
      <c r="X64" s="8" t="s">
        <v>956</v>
      </c>
      <c r="Y64" s="8" t="s">
        <v>102</v>
      </c>
      <c r="Z64" s="56" t="s">
        <v>883</v>
      </c>
      <c r="AA64" s="56" t="s">
        <v>889</v>
      </c>
      <c r="AB64" s="64">
        <v>31</v>
      </c>
    </row>
    <row r="65" spans="1:29" ht="15.75">
      <c r="A65" s="64"/>
      <c r="B65" s="31">
        <v>36</v>
      </c>
      <c r="C65" s="2" t="s">
        <v>964</v>
      </c>
      <c r="D65" s="3" t="s">
        <v>446</v>
      </c>
      <c r="E65" s="3" t="s">
        <v>262</v>
      </c>
      <c r="F65" s="1" t="s">
        <v>263</v>
      </c>
      <c r="G65" s="4"/>
      <c r="H65" s="56" t="s">
        <v>33</v>
      </c>
      <c r="I65" s="68">
        <v>4048.39</v>
      </c>
      <c r="J65" s="20"/>
      <c r="K65" s="9"/>
      <c r="L65" s="58"/>
      <c r="M65" s="76"/>
      <c r="N65" s="58"/>
      <c r="O65" s="58">
        <f t="shared" si="5"/>
        <v>4048.39</v>
      </c>
      <c r="P65" s="79">
        <v>319.13</v>
      </c>
      <c r="Q65" s="58"/>
      <c r="R65" s="58"/>
      <c r="S65" s="58"/>
      <c r="T65" s="9">
        <f t="shared" si="6"/>
        <v>3729.2599999999998</v>
      </c>
      <c r="U65" s="114" t="s">
        <v>1013</v>
      </c>
      <c r="V65" s="71" t="s">
        <v>967</v>
      </c>
      <c r="W65" s="74" t="s">
        <v>966</v>
      </c>
      <c r="X65" s="8" t="s">
        <v>965</v>
      </c>
      <c r="Y65" s="8" t="s">
        <v>102</v>
      </c>
      <c r="Z65" s="56" t="s">
        <v>884</v>
      </c>
      <c r="AB65" s="64">
        <v>23</v>
      </c>
    </row>
    <row r="66" spans="1:29" ht="15.75">
      <c r="A66" s="64"/>
      <c r="B66" s="31">
        <v>37</v>
      </c>
      <c r="C66" s="2" t="s">
        <v>975</v>
      </c>
      <c r="D66" s="3" t="s">
        <v>881</v>
      </c>
      <c r="E66" s="3" t="s">
        <v>262</v>
      </c>
      <c r="F66" s="1" t="s">
        <v>263</v>
      </c>
      <c r="G66" s="4"/>
      <c r="H66" s="56" t="s">
        <v>33</v>
      </c>
      <c r="I66" s="68">
        <v>6004.41</v>
      </c>
      <c r="J66" s="20"/>
      <c r="K66" s="9"/>
      <c r="L66" s="58"/>
      <c r="M66" s="58"/>
      <c r="N66" s="58"/>
      <c r="O66" s="58">
        <f t="shared" si="5"/>
        <v>6004.41</v>
      </c>
      <c r="P66" s="79">
        <v>644.37</v>
      </c>
      <c r="Q66" s="58"/>
      <c r="R66" s="58"/>
      <c r="S66" s="58"/>
      <c r="T66" s="9">
        <f t="shared" si="6"/>
        <v>5360.04</v>
      </c>
      <c r="U66" s="114" t="s">
        <v>986</v>
      </c>
      <c r="V66" s="71" t="s">
        <v>970</v>
      </c>
      <c r="W66" s="74" t="s">
        <v>969</v>
      </c>
      <c r="X66" s="8" t="s">
        <v>968</v>
      </c>
      <c r="Y66" s="8" t="s">
        <v>102</v>
      </c>
      <c r="Z66" s="56" t="s">
        <v>883</v>
      </c>
      <c r="AA66" s="56" t="s">
        <v>247</v>
      </c>
      <c r="AB66" s="64">
        <v>40</v>
      </c>
    </row>
    <row r="67" spans="1:29" ht="15.75">
      <c r="A67" s="64"/>
      <c r="B67" s="31">
        <v>38</v>
      </c>
      <c r="C67" s="2" t="s">
        <v>997</v>
      </c>
      <c r="D67" s="3" t="s">
        <v>447</v>
      </c>
      <c r="E67" s="3" t="s">
        <v>262</v>
      </c>
      <c r="F67" s="1" t="s">
        <v>263</v>
      </c>
      <c r="G67" s="4"/>
      <c r="H67" s="56" t="s">
        <v>33</v>
      </c>
      <c r="I67" s="68">
        <v>4048.39</v>
      </c>
      <c r="J67" s="20"/>
      <c r="K67" s="9"/>
      <c r="L67" s="58"/>
      <c r="M67" s="58"/>
      <c r="N67" s="58"/>
      <c r="O67" s="58">
        <f t="shared" si="5"/>
        <v>4048.39</v>
      </c>
      <c r="P67" s="79">
        <v>319.13</v>
      </c>
      <c r="Q67" s="58"/>
      <c r="R67" s="58"/>
      <c r="S67" s="58"/>
      <c r="T67" s="9">
        <f t="shared" si="6"/>
        <v>3729.2599999999998</v>
      </c>
      <c r="U67" s="82"/>
      <c r="V67" s="71"/>
      <c r="W67" s="74" t="s">
        <v>999</v>
      </c>
      <c r="X67" s="8" t="s">
        <v>998</v>
      </c>
      <c r="Y67" s="8" t="s">
        <v>102</v>
      </c>
      <c r="Z67" s="56" t="s">
        <v>883</v>
      </c>
      <c r="AA67" s="56" t="s">
        <v>247</v>
      </c>
      <c r="AB67" s="64">
        <v>43</v>
      </c>
      <c r="AC67" s="58"/>
    </row>
    <row r="68" spans="1:29" ht="15.75">
      <c r="A68" s="64"/>
      <c r="B68" s="31">
        <v>39</v>
      </c>
      <c r="C68" s="2" t="s">
        <v>1053</v>
      </c>
      <c r="D68" s="3" t="s">
        <v>446</v>
      </c>
      <c r="E68" s="3" t="s">
        <v>262</v>
      </c>
      <c r="F68" s="1" t="s">
        <v>263</v>
      </c>
      <c r="G68" s="4"/>
      <c r="H68" s="56" t="s">
        <v>33</v>
      </c>
      <c r="I68" s="68">
        <v>4048.39</v>
      </c>
      <c r="J68" s="20"/>
      <c r="K68" s="9"/>
      <c r="L68" s="58"/>
      <c r="M68" s="58"/>
      <c r="N68" s="58"/>
      <c r="O68" s="58">
        <f t="shared" si="5"/>
        <v>4048.39</v>
      </c>
      <c r="P68" s="79">
        <v>319.13</v>
      </c>
      <c r="Q68" s="58"/>
      <c r="R68" s="58"/>
      <c r="S68" s="58"/>
      <c r="T68" s="9">
        <f t="shared" si="6"/>
        <v>3729.2599999999998</v>
      </c>
      <c r="U68" s="114" t="s">
        <v>1066</v>
      </c>
      <c r="V68" s="71" t="s">
        <v>1056</v>
      </c>
      <c r="W68" s="74" t="s">
        <v>1055</v>
      </c>
      <c r="X68" s="8" t="s">
        <v>1054</v>
      </c>
      <c r="Y68" s="8" t="s">
        <v>102</v>
      </c>
      <c r="Z68" s="56" t="s">
        <v>883</v>
      </c>
      <c r="AA68" s="56" t="s">
        <v>911</v>
      </c>
      <c r="AB68" s="64"/>
      <c r="AC68" s="58"/>
    </row>
    <row r="69" spans="1:29" ht="15.75">
      <c r="A69" s="64"/>
      <c r="B69" s="31">
        <v>40</v>
      </c>
      <c r="C69" s="121" t="s">
        <v>1114</v>
      </c>
      <c r="D69" s="3" t="s">
        <v>446</v>
      </c>
      <c r="E69" s="3" t="s">
        <v>262</v>
      </c>
      <c r="F69" s="1" t="s">
        <v>263</v>
      </c>
      <c r="G69" s="4"/>
      <c r="H69" s="56" t="s">
        <v>33</v>
      </c>
      <c r="I69" s="68">
        <v>2429.0100000000002</v>
      </c>
      <c r="J69" s="20">
        <v>17.350000000000001</v>
      </c>
      <c r="K69" s="9"/>
      <c r="L69" s="58"/>
      <c r="M69" s="58"/>
      <c r="N69" s="58"/>
      <c r="O69" s="58">
        <f t="shared" si="5"/>
        <v>2446.36</v>
      </c>
      <c r="P69" s="79"/>
      <c r="Q69" s="58"/>
      <c r="R69" s="58"/>
      <c r="S69" s="58"/>
      <c r="T69" s="9">
        <f t="shared" si="6"/>
        <v>2446.36</v>
      </c>
      <c r="U69" s="82"/>
      <c r="V69" s="71" t="s">
        <v>1117</v>
      </c>
      <c r="W69" s="74" t="s">
        <v>1116</v>
      </c>
      <c r="X69" s="8" t="s">
        <v>1115</v>
      </c>
      <c r="Y69" s="8" t="s">
        <v>102</v>
      </c>
      <c r="AB69" s="64"/>
      <c r="AC69" s="58"/>
    </row>
    <row r="70" spans="1:29" ht="15.75">
      <c r="A70" s="64"/>
      <c r="B70" s="31">
        <v>41</v>
      </c>
      <c r="C70" s="121" t="s">
        <v>1121</v>
      </c>
      <c r="D70" s="3" t="s">
        <v>446</v>
      </c>
      <c r="E70" s="3" t="s">
        <v>262</v>
      </c>
      <c r="F70" s="1" t="s">
        <v>263</v>
      </c>
      <c r="G70" s="4"/>
      <c r="H70" s="56" t="s">
        <v>33</v>
      </c>
      <c r="I70" s="68">
        <v>3508.61</v>
      </c>
      <c r="J70" s="20"/>
      <c r="K70" s="9"/>
      <c r="L70" s="58"/>
      <c r="M70" s="58"/>
      <c r="N70" s="58"/>
      <c r="O70" s="58">
        <f t="shared" si="5"/>
        <v>3508.61</v>
      </c>
      <c r="P70" s="79">
        <v>135.30000000000001</v>
      </c>
      <c r="Q70" s="58"/>
      <c r="R70" s="58"/>
      <c r="S70" s="58"/>
      <c r="T70" s="9">
        <f t="shared" si="6"/>
        <v>3373.31</v>
      </c>
      <c r="U70" s="82"/>
      <c r="V70" s="71" t="s">
        <v>1120</v>
      </c>
      <c r="W70" s="74" t="s">
        <v>1119</v>
      </c>
      <c r="X70" s="8" t="s">
        <v>1118</v>
      </c>
      <c r="Y70" s="8" t="s">
        <v>102</v>
      </c>
      <c r="Z70" s="56" t="s">
        <v>921</v>
      </c>
      <c r="AB70" s="64"/>
      <c r="AC70" s="58"/>
    </row>
    <row r="71" spans="1:29" ht="15.75">
      <c r="B71" s="31">
        <v>42</v>
      </c>
      <c r="C71" s="2" t="s">
        <v>378</v>
      </c>
      <c r="D71" s="3" t="s">
        <v>290</v>
      </c>
      <c r="E71" s="3" t="s">
        <v>251</v>
      </c>
      <c r="F71" s="1" t="s">
        <v>263</v>
      </c>
      <c r="G71" s="4"/>
      <c r="H71" s="56" t="s">
        <v>33</v>
      </c>
      <c r="I71" s="6">
        <v>2752</v>
      </c>
      <c r="J71" s="20"/>
      <c r="K71" s="9"/>
      <c r="L71" s="58"/>
      <c r="M71" s="58"/>
      <c r="N71" s="58"/>
      <c r="O71" s="58">
        <f t="shared" si="3"/>
        <v>2752</v>
      </c>
      <c r="P71" s="5">
        <v>32.67</v>
      </c>
      <c r="Q71" s="58"/>
      <c r="R71" s="58"/>
      <c r="S71" s="58"/>
      <c r="T71" s="9">
        <f t="shared" si="4"/>
        <v>2719.33</v>
      </c>
      <c r="U71" s="39"/>
      <c r="V71" s="70" t="s">
        <v>394</v>
      </c>
      <c r="W71" s="74" t="s">
        <v>380</v>
      </c>
      <c r="X71" s="8" t="s">
        <v>379</v>
      </c>
      <c r="Y71" s="8" t="s">
        <v>102</v>
      </c>
      <c r="Z71" s="56" t="s">
        <v>907</v>
      </c>
      <c r="AB71" s="64">
        <v>37</v>
      </c>
    </row>
    <row r="72" spans="1:29" ht="15.75">
      <c r="B72" s="31">
        <v>43</v>
      </c>
      <c r="C72" s="2" t="s">
        <v>465</v>
      </c>
      <c r="D72" s="3" t="s">
        <v>290</v>
      </c>
      <c r="E72" s="3" t="s">
        <v>251</v>
      </c>
      <c r="F72" s="1" t="s">
        <v>263</v>
      </c>
      <c r="G72" s="4"/>
      <c r="H72" s="56" t="s">
        <v>33</v>
      </c>
      <c r="I72" s="6">
        <v>2752</v>
      </c>
      <c r="J72" s="20"/>
      <c r="K72" s="9"/>
      <c r="L72" s="58"/>
      <c r="M72" s="58"/>
      <c r="N72" s="58"/>
      <c r="O72" s="58">
        <f t="shared" si="3"/>
        <v>2752</v>
      </c>
      <c r="P72" s="5">
        <v>32.67</v>
      </c>
      <c r="Q72" s="58"/>
      <c r="R72" s="58"/>
      <c r="S72" s="58"/>
      <c r="T72" s="9">
        <f t="shared" si="4"/>
        <v>2719.33</v>
      </c>
      <c r="U72" s="39">
        <v>1576937012</v>
      </c>
      <c r="V72" s="70" t="s">
        <v>409</v>
      </c>
      <c r="W72" s="74" t="s">
        <v>410</v>
      </c>
      <c r="X72" s="8" t="s">
        <v>408</v>
      </c>
      <c r="Y72" s="8" t="s">
        <v>102</v>
      </c>
      <c r="Z72" s="56" t="s">
        <v>883</v>
      </c>
      <c r="AB72" s="64">
        <v>21</v>
      </c>
    </row>
    <row r="73" spans="1:29" ht="15.75">
      <c r="B73" s="31">
        <v>44</v>
      </c>
      <c r="C73" s="2" t="s">
        <v>777</v>
      </c>
      <c r="D73" s="3" t="s">
        <v>290</v>
      </c>
      <c r="E73" s="3" t="s">
        <v>251</v>
      </c>
      <c r="F73" s="1" t="s">
        <v>263</v>
      </c>
      <c r="G73" s="4"/>
      <c r="H73" s="56" t="s">
        <v>33</v>
      </c>
      <c r="I73" s="6">
        <v>2752</v>
      </c>
      <c r="J73" s="20"/>
      <c r="K73" s="9"/>
      <c r="L73" s="58"/>
      <c r="M73" s="58"/>
      <c r="N73" s="58"/>
      <c r="O73" s="58">
        <f t="shared" si="3"/>
        <v>2752</v>
      </c>
      <c r="P73" s="5">
        <v>32.67</v>
      </c>
      <c r="Q73" s="58"/>
      <c r="R73" s="58"/>
      <c r="S73" s="58"/>
      <c r="T73" s="9">
        <f t="shared" si="4"/>
        <v>2719.33</v>
      </c>
      <c r="U73" s="39">
        <v>1535107884</v>
      </c>
      <c r="V73" s="70" t="s">
        <v>779</v>
      </c>
      <c r="W73" s="74" t="s">
        <v>778</v>
      </c>
      <c r="X73" s="8" t="s">
        <v>773</v>
      </c>
      <c r="Y73" s="8" t="s">
        <v>102</v>
      </c>
      <c r="Z73" s="56" t="s">
        <v>883</v>
      </c>
      <c r="AA73" s="56" t="s">
        <v>922</v>
      </c>
      <c r="AB73" s="64">
        <v>35</v>
      </c>
    </row>
    <row r="74" spans="1:29" ht="15.75">
      <c r="B74" s="31">
        <v>45</v>
      </c>
      <c r="C74" s="2" t="s">
        <v>804</v>
      </c>
      <c r="D74" s="3" t="s">
        <v>290</v>
      </c>
      <c r="E74" s="3" t="s">
        <v>251</v>
      </c>
      <c r="F74" s="1" t="s">
        <v>263</v>
      </c>
      <c r="G74" s="4"/>
      <c r="H74" s="56" t="s">
        <v>33</v>
      </c>
      <c r="I74" s="6">
        <v>2752</v>
      </c>
      <c r="J74" s="20"/>
      <c r="K74" s="9"/>
      <c r="L74" s="58"/>
      <c r="M74" s="58"/>
      <c r="N74" s="58"/>
      <c r="O74" s="58">
        <f t="shared" si="3"/>
        <v>2752</v>
      </c>
      <c r="P74" s="5">
        <v>32.67</v>
      </c>
      <c r="Q74" s="58"/>
      <c r="R74" s="58"/>
      <c r="S74" s="58"/>
      <c r="T74" s="9">
        <f t="shared" si="4"/>
        <v>2719.33</v>
      </c>
      <c r="U74" s="39"/>
      <c r="V74" s="70" t="s">
        <v>805</v>
      </c>
      <c r="W74" s="74" t="s">
        <v>806</v>
      </c>
      <c r="X74" s="8" t="s">
        <v>801</v>
      </c>
      <c r="Y74" s="8" t="s">
        <v>102</v>
      </c>
      <c r="Z74" s="56" t="s">
        <v>907</v>
      </c>
    </row>
    <row r="75" spans="1:29" ht="15.75">
      <c r="B75" s="31">
        <v>46</v>
      </c>
      <c r="C75" s="2" t="s">
        <v>1010</v>
      </c>
      <c r="D75" s="3" t="s">
        <v>290</v>
      </c>
      <c r="E75" s="3" t="s">
        <v>251</v>
      </c>
      <c r="F75" s="1" t="s">
        <v>263</v>
      </c>
      <c r="G75" s="4"/>
      <c r="H75" s="56" t="s">
        <v>33</v>
      </c>
      <c r="I75" s="6">
        <v>2752</v>
      </c>
      <c r="J75" s="20"/>
      <c r="K75" s="9"/>
      <c r="L75" s="58"/>
      <c r="M75" s="58"/>
      <c r="N75" s="58"/>
      <c r="O75" s="58">
        <f t="shared" si="3"/>
        <v>2752</v>
      </c>
      <c r="P75" s="5">
        <v>32.67</v>
      </c>
      <c r="Q75" s="58"/>
      <c r="R75" s="58"/>
      <c r="S75" s="58"/>
      <c r="T75" s="9">
        <f t="shared" si="4"/>
        <v>2719.33</v>
      </c>
      <c r="U75" s="39"/>
      <c r="V75" s="70" t="s">
        <v>1011</v>
      </c>
      <c r="W75" s="74" t="s">
        <v>1012</v>
      </c>
      <c r="X75" s="8" t="s">
        <v>1001</v>
      </c>
      <c r="Y75" s="8" t="s">
        <v>102</v>
      </c>
      <c r="Z75" s="56" t="s">
        <v>907</v>
      </c>
    </row>
    <row r="76" spans="1:29" ht="15.75">
      <c r="B76" s="31">
        <v>47</v>
      </c>
      <c r="C76" s="2" t="s">
        <v>1007</v>
      </c>
      <c r="D76" s="3" t="s">
        <v>290</v>
      </c>
      <c r="E76" s="3" t="s">
        <v>251</v>
      </c>
      <c r="F76" s="1" t="s">
        <v>263</v>
      </c>
      <c r="G76" s="4"/>
      <c r="H76" s="56" t="s">
        <v>33</v>
      </c>
      <c r="I76" s="6">
        <v>2752</v>
      </c>
      <c r="J76" s="20"/>
      <c r="K76" s="9"/>
      <c r="L76" s="58"/>
      <c r="M76" s="58"/>
      <c r="N76" s="58"/>
      <c r="O76" s="58">
        <f t="shared" si="3"/>
        <v>2752</v>
      </c>
      <c r="P76" s="5">
        <v>32.67</v>
      </c>
      <c r="Q76" s="58"/>
      <c r="R76" s="58"/>
      <c r="S76" s="58"/>
      <c r="T76" s="9">
        <f t="shared" si="4"/>
        <v>2719.33</v>
      </c>
      <c r="U76" s="39"/>
      <c r="V76" s="70" t="s">
        <v>1008</v>
      </c>
      <c r="W76" s="74" t="s">
        <v>1009</v>
      </c>
      <c r="X76" s="8" t="s">
        <v>1001</v>
      </c>
      <c r="Y76" s="8" t="s">
        <v>102</v>
      </c>
      <c r="Z76" s="56" t="s">
        <v>907</v>
      </c>
    </row>
    <row r="77" spans="1:29" ht="15.75">
      <c r="B77" s="31">
        <v>48</v>
      </c>
      <c r="C77" s="2" t="s">
        <v>1077</v>
      </c>
      <c r="D77" s="3" t="s">
        <v>290</v>
      </c>
      <c r="E77" s="3" t="s">
        <v>251</v>
      </c>
      <c r="F77" s="1" t="s">
        <v>263</v>
      </c>
      <c r="G77" s="4"/>
      <c r="H77" s="56" t="s">
        <v>33</v>
      </c>
      <c r="I77" s="6">
        <v>2752</v>
      </c>
      <c r="J77" s="20"/>
      <c r="K77" s="9"/>
      <c r="L77" s="58"/>
      <c r="M77" s="58"/>
      <c r="N77" s="58"/>
      <c r="O77" s="58">
        <f t="shared" si="3"/>
        <v>2752</v>
      </c>
      <c r="P77" s="5">
        <v>32.67</v>
      </c>
      <c r="Q77" s="58"/>
      <c r="R77" s="58"/>
      <c r="S77" s="58"/>
      <c r="T77" s="9">
        <f t="shared" si="4"/>
        <v>2719.33</v>
      </c>
      <c r="U77" s="39"/>
      <c r="V77" s="70" t="s">
        <v>1078</v>
      </c>
      <c r="W77" s="74" t="s">
        <v>1079</v>
      </c>
      <c r="X77" s="8" t="s">
        <v>1082</v>
      </c>
      <c r="Y77" s="8" t="s">
        <v>102</v>
      </c>
    </row>
    <row r="78" spans="1:29" ht="15.75">
      <c r="B78" s="31">
        <v>49</v>
      </c>
      <c r="C78" s="2" t="s">
        <v>1080</v>
      </c>
      <c r="D78" s="3" t="s">
        <v>290</v>
      </c>
      <c r="E78" s="3" t="s">
        <v>251</v>
      </c>
      <c r="F78" s="1" t="s">
        <v>263</v>
      </c>
      <c r="G78" s="4"/>
      <c r="H78" s="56" t="s">
        <v>33</v>
      </c>
      <c r="I78" s="6">
        <v>2752</v>
      </c>
      <c r="J78" s="20"/>
      <c r="K78" s="9"/>
      <c r="L78" s="58"/>
      <c r="M78" s="58"/>
      <c r="N78" s="58"/>
      <c r="O78" s="58">
        <f t="shared" si="3"/>
        <v>2752</v>
      </c>
      <c r="P78" s="5">
        <v>32.67</v>
      </c>
      <c r="Q78" s="58"/>
      <c r="R78" s="58"/>
      <c r="S78" s="58"/>
      <c r="T78" s="9">
        <f t="shared" si="4"/>
        <v>2719.33</v>
      </c>
      <c r="U78" s="39"/>
      <c r="V78" s="70" t="s">
        <v>1084</v>
      </c>
      <c r="W78" s="74" t="s">
        <v>1083</v>
      </c>
      <c r="X78" s="8" t="s">
        <v>1081</v>
      </c>
      <c r="Y78" s="8" t="s">
        <v>102</v>
      </c>
    </row>
    <row r="79" spans="1:29" ht="15.75">
      <c r="B79" s="31">
        <v>50</v>
      </c>
      <c r="C79" s="2" t="s">
        <v>1085</v>
      </c>
      <c r="D79" s="3" t="s">
        <v>290</v>
      </c>
      <c r="E79" s="3" t="s">
        <v>251</v>
      </c>
      <c r="F79" s="1" t="s">
        <v>263</v>
      </c>
      <c r="G79" s="4"/>
      <c r="H79" s="56" t="s">
        <v>33</v>
      </c>
      <c r="I79" s="6">
        <v>2752</v>
      </c>
      <c r="J79" s="20"/>
      <c r="K79" s="9"/>
      <c r="L79" s="58"/>
      <c r="M79" s="58"/>
      <c r="N79" s="58"/>
      <c r="O79" s="58">
        <f t="shared" si="3"/>
        <v>2752</v>
      </c>
      <c r="P79" s="5">
        <v>32.67</v>
      </c>
      <c r="Q79" s="58"/>
      <c r="R79" s="58"/>
      <c r="S79" s="58"/>
      <c r="T79" s="9">
        <f t="shared" si="4"/>
        <v>2719.33</v>
      </c>
      <c r="U79" s="39"/>
      <c r="V79" s="70" t="s">
        <v>1087</v>
      </c>
      <c r="W79" s="74" t="s">
        <v>1086</v>
      </c>
      <c r="X79" s="8" t="s">
        <v>1081</v>
      </c>
      <c r="Y79" s="8" t="s">
        <v>102</v>
      </c>
    </row>
    <row r="80" spans="1:29" ht="15.75">
      <c r="B80" s="31">
        <v>51</v>
      </c>
      <c r="C80" s="2" t="s">
        <v>345</v>
      </c>
      <c r="D80" s="3" t="s">
        <v>45</v>
      </c>
      <c r="E80" s="3" t="s">
        <v>346</v>
      </c>
      <c r="F80" s="1" t="s">
        <v>263</v>
      </c>
      <c r="G80" s="4"/>
      <c r="H80" s="56" t="s">
        <v>62</v>
      </c>
      <c r="I80" s="68">
        <v>3210.5</v>
      </c>
      <c r="J80" s="20"/>
      <c r="K80" s="9"/>
      <c r="L80" s="58"/>
      <c r="M80" s="58"/>
      <c r="N80" s="58"/>
      <c r="O80" s="58">
        <f t="shared" si="3"/>
        <v>3210.5</v>
      </c>
      <c r="P80" s="20">
        <v>102.8</v>
      </c>
      <c r="Q80" s="58"/>
      <c r="R80" s="58"/>
      <c r="S80" s="58"/>
      <c r="T80" s="9">
        <f t="shared" si="4"/>
        <v>3107.7</v>
      </c>
      <c r="U80" s="39">
        <v>1502690861</v>
      </c>
      <c r="V80" s="70"/>
      <c r="W80" s="74" t="s">
        <v>347</v>
      </c>
      <c r="X80" s="8" t="s">
        <v>348</v>
      </c>
      <c r="Y80" s="8" t="s">
        <v>102</v>
      </c>
      <c r="Z80" s="56" t="s">
        <v>883</v>
      </c>
      <c r="AA80" s="56" t="s">
        <v>889</v>
      </c>
    </row>
    <row r="81" spans="1:27" ht="15.75">
      <c r="B81" s="31">
        <v>52</v>
      </c>
      <c r="C81" s="121" t="s">
        <v>349</v>
      </c>
      <c r="D81" s="3" t="s">
        <v>350</v>
      </c>
      <c r="E81" s="3" t="s">
        <v>346</v>
      </c>
      <c r="F81" s="1" t="s">
        <v>263</v>
      </c>
      <c r="G81" s="4"/>
      <c r="H81" s="56" t="s">
        <v>33</v>
      </c>
      <c r="I81" s="68">
        <v>2752</v>
      </c>
      <c r="J81" s="20"/>
      <c r="K81" s="9"/>
      <c r="L81" s="58"/>
      <c r="M81" s="58"/>
      <c r="N81" s="58"/>
      <c r="O81" s="58">
        <f t="shared" si="3"/>
        <v>2752</v>
      </c>
      <c r="P81" s="20">
        <v>32.67</v>
      </c>
      <c r="Q81" s="58"/>
      <c r="R81" s="58">
        <v>500</v>
      </c>
      <c r="S81" s="58"/>
      <c r="T81" s="9">
        <f t="shared" si="4"/>
        <v>2219.33</v>
      </c>
      <c r="U81" s="82" t="s">
        <v>383</v>
      </c>
      <c r="V81" s="70" t="s">
        <v>355</v>
      </c>
      <c r="W81" s="74" t="s">
        <v>351</v>
      </c>
      <c r="X81" s="8" t="s">
        <v>348</v>
      </c>
      <c r="Y81" s="8" t="s">
        <v>102</v>
      </c>
      <c r="Z81" s="56" t="s">
        <v>919</v>
      </c>
      <c r="AA81" s="56" t="s">
        <v>930</v>
      </c>
    </row>
    <row r="82" spans="1:27" ht="15.75">
      <c r="B82" s="31">
        <v>53</v>
      </c>
      <c r="C82" s="2" t="s">
        <v>352</v>
      </c>
      <c r="D82" s="3" t="s">
        <v>350</v>
      </c>
      <c r="E82" s="3" t="s">
        <v>346</v>
      </c>
      <c r="F82" s="1" t="s">
        <v>263</v>
      </c>
      <c r="G82" s="4"/>
      <c r="H82" s="56" t="s">
        <v>33</v>
      </c>
      <c r="I82" s="68">
        <v>2752</v>
      </c>
      <c r="J82" s="20"/>
      <c r="K82" s="9"/>
      <c r="L82" s="58"/>
      <c r="M82" s="58"/>
      <c r="N82" s="58"/>
      <c r="O82" s="58">
        <f t="shared" si="3"/>
        <v>2752</v>
      </c>
      <c r="P82" s="20">
        <v>32.67</v>
      </c>
      <c r="Q82" s="58"/>
      <c r="R82" s="58"/>
      <c r="S82" s="58"/>
      <c r="T82" s="9">
        <f t="shared" si="4"/>
        <v>2719.33</v>
      </c>
      <c r="U82" s="39">
        <v>1150361836</v>
      </c>
      <c r="V82" s="70" t="s">
        <v>354</v>
      </c>
      <c r="W82" s="74" t="s">
        <v>353</v>
      </c>
      <c r="X82" s="8" t="s">
        <v>348</v>
      </c>
      <c r="Y82" s="8" t="s">
        <v>102</v>
      </c>
      <c r="Z82" s="56" t="s">
        <v>884</v>
      </c>
    </row>
    <row r="83" spans="1:27" ht="15.75">
      <c r="B83" s="31">
        <v>54</v>
      </c>
      <c r="C83" s="2" t="s">
        <v>374</v>
      </c>
      <c r="D83" s="3" t="s">
        <v>350</v>
      </c>
      <c r="E83" s="3" t="s">
        <v>346</v>
      </c>
      <c r="F83" s="1" t="s">
        <v>263</v>
      </c>
      <c r="G83" s="4"/>
      <c r="H83" s="56" t="s">
        <v>33</v>
      </c>
      <c r="I83" s="68">
        <v>2752</v>
      </c>
      <c r="J83" s="20"/>
      <c r="K83" s="9"/>
      <c r="L83" s="58"/>
      <c r="M83" s="58"/>
      <c r="N83" s="58"/>
      <c r="O83" s="58">
        <f t="shared" si="3"/>
        <v>2752</v>
      </c>
      <c r="P83" s="20">
        <v>32.67</v>
      </c>
      <c r="Q83" s="58"/>
      <c r="R83" s="58"/>
      <c r="S83" s="58"/>
      <c r="T83" s="9">
        <f t="shared" si="4"/>
        <v>2719.33</v>
      </c>
      <c r="U83" s="39">
        <v>1522479338</v>
      </c>
      <c r="V83" s="70" t="s">
        <v>377</v>
      </c>
      <c r="W83" s="74" t="s">
        <v>376</v>
      </c>
      <c r="X83" s="8" t="s">
        <v>375</v>
      </c>
      <c r="Y83" s="8" t="s">
        <v>102</v>
      </c>
      <c r="Z83" s="56" t="s">
        <v>884</v>
      </c>
    </row>
    <row r="84" spans="1:27" ht="15.75">
      <c r="B84" s="31">
        <v>55</v>
      </c>
      <c r="C84" s="2" t="s">
        <v>846</v>
      </c>
      <c r="D84" s="3" t="s">
        <v>350</v>
      </c>
      <c r="E84" s="3" t="s">
        <v>346</v>
      </c>
      <c r="F84" s="1" t="s">
        <v>263</v>
      </c>
      <c r="G84" s="4"/>
      <c r="H84" s="56" t="s">
        <v>33</v>
      </c>
      <c r="I84" s="68">
        <v>2752</v>
      </c>
      <c r="J84" s="20"/>
      <c r="K84" s="9"/>
      <c r="L84" s="58"/>
      <c r="M84" s="58"/>
      <c r="N84" s="58"/>
      <c r="O84" s="58">
        <f>I84+J84+K84+L84+M84+N84</f>
        <v>2752</v>
      </c>
      <c r="P84" s="20">
        <v>32.67</v>
      </c>
      <c r="Q84" s="58"/>
      <c r="R84" s="58"/>
      <c r="S84" s="58"/>
      <c r="T84" s="9">
        <f t="shared" si="4"/>
        <v>2719.33</v>
      </c>
      <c r="U84" s="39"/>
      <c r="V84" s="70" t="s">
        <v>848</v>
      </c>
      <c r="W84" s="70" t="s">
        <v>847</v>
      </c>
      <c r="X84" s="8" t="s">
        <v>849</v>
      </c>
      <c r="Y84" s="8" t="s">
        <v>102</v>
      </c>
      <c r="Z84" s="56" t="s">
        <v>884</v>
      </c>
    </row>
    <row r="85" spans="1:27" ht="15.75">
      <c r="B85" s="31">
        <v>56</v>
      </c>
      <c r="C85" s="121" t="s">
        <v>1018</v>
      </c>
      <c r="D85" s="3" t="s">
        <v>350</v>
      </c>
      <c r="E85" s="3" t="s">
        <v>346</v>
      </c>
      <c r="F85" s="1" t="s">
        <v>263</v>
      </c>
      <c r="G85" s="4"/>
      <c r="H85" s="56" t="s">
        <v>33</v>
      </c>
      <c r="I85" s="68">
        <v>2752</v>
      </c>
      <c r="J85" s="20"/>
      <c r="K85" s="9"/>
      <c r="L85" s="58"/>
      <c r="M85" s="58"/>
      <c r="N85" s="58"/>
      <c r="O85" s="58">
        <f>I85+J85+K85+L85+M85+N85</f>
        <v>2752</v>
      </c>
      <c r="P85" s="20">
        <v>32.67</v>
      </c>
      <c r="Q85" s="58"/>
      <c r="R85" s="58">
        <v>1000</v>
      </c>
      <c r="S85" s="58"/>
      <c r="T85" s="9">
        <f t="shared" si="4"/>
        <v>1719.33</v>
      </c>
      <c r="U85" s="118">
        <v>1555893626</v>
      </c>
      <c r="V85" s="70" t="s">
        <v>1021</v>
      </c>
      <c r="W85" s="70" t="s">
        <v>1020</v>
      </c>
      <c r="X85" s="8" t="s">
        <v>1019</v>
      </c>
      <c r="Y85" s="8" t="s">
        <v>102</v>
      </c>
      <c r="Z85" s="56" t="s">
        <v>907</v>
      </c>
    </row>
    <row r="86" spans="1:27" ht="18">
      <c r="A86" s="8"/>
      <c r="B86" s="31"/>
      <c r="C86" s="54" t="s">
        <v>266</v>
      </c>
      <c r="D86" s="8"/>
      <c r="E86" s="8"/>
      <c r="F86" s="8"/>
      <c r="G86" s="57"/>
      <c r="H86" s="8"/>
      <c r="I86" s="30">
        <f>SUM(I30:I85)</f>
        <v>204938.53000000006</v>
      </c>
      <c r="J86" s="30">
        <f t="shared" ref="J86:T86" si="7">SUM(J30:J85)</f>
        <v>17.350000000000001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0</v>
      </c>
      <c r="O86" s="30">
        <f t="shared" si="7"/>
        <v>204955.88000000003</v>
      </c>
      <c r="P86" s="30">
        <f t="shared" si="7"/>
        <v>12652.409999999994</v>
      </c>
      <c r="Q86" s="30">
        <f t="shared" si="7"/>
        <v>996.75</v>
      </c>
      <c r="R86" s="30">
        <f t="shared" si="7"/>
        <v>2000</v>
      </c>
      <c r="S86" s="30">
        <f t="shared" si="7"/>
        <v>0</v>
      </c>
      <c r="T86" s="30">
        <f t="shared" si="7"/>
        <v>189306.71999999977</v>
      </c>
      <c r="U86" s="39"/>
      <c r="V86" s="66"/>
      <c r="W86" s="65"/>
      <c r="X86" s="8"/>
      <c r="Y86" s="8"/>
    </row>
    <row r="87" spans="1:27" ht="15.75">
      <c r="A87" s="8"/>
      <c r="B87" s="31"/>
      <c r="C87" s="31"/>
      <c r="D87" s="8"/>
      <c r="E87" s="8"/>
      <c r="F87" s="8"/>
      <c r="G87" s="8"/>
      <c r="H87" s="8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>
        <f>T86+T13</f>
        <v>217588.75999999978</v>
      </c>
      <c r="U87" s="39"/>
      <c r="V87" s="8"/>
      <c r="W87" s="8"/>
      <c r="X87" s="8"/>
      <c r="Y87" s="8"/>
    </row>
    <row r="88" spans="1:27" ht="15.75">
      <c r="A88" s="8"/>
      <c r="B88" s="31"/>
      <c r="C88" s="31"/>
      <c r="D88" s="8"/>
      <c r="E88" s="8"/>
      <c r="F88" s="8"/>
      <c r="G88" s="8"/>
      <c r="H88" s="8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36"/>
      <c r="V88" s="8"/>
      <c r="W88" s="8"/>
      <c r="X88" s="8"/>
      <c r="Y88" s="8"/>
    </row>
    <row r="89" spans="1:27" ht="15.75">
      <c r="A89" s="8"/>
      <c r="B89" s="31"/>
      <c r="C89" s="31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9"/>
      <c r="U89" s="36"/>
      <c r="V89" s="8"/>
      <c r="W89" s="8"/>
      <c r="X89" s="8"/>
      <c r="Y89" s="8"/>
    </row>
    <row r="90" spans="1:27" ht="15.75">
      <c r="A90" s="8"/>
      <c r="B90" s="31"/>
      <c r="C90" s="31"/>
      <c r="D90" s="8"/>
      <c r="E90" s="8"/>
      <c r="F90" s="8"/>
      <c r="G90" s="8"/>
      <c r="H90" s="8"/>
      <c r="I90" s="8"/>
      <c r="J90" s="8"/>
      <c r="K90" s="8"/>
      <c r="L90" s="8"/>
      <c r="M90" s="9"/>
      <c r="N90" s="8"/>
      <c r="O90" s="8"/>
      <c r="P90" s="8"/>
      <c r="Q90" s="8"/>
      <c r="R90" s="8"/>
      <c r="S90" s="8"/>
      <c r="V90" s="8"/>
      <c r="W90" s="8"/>
      <c r="X90" s="8"/>
      <c r="Y90" s="8"/>
    </row>
    <row r="91" spans="1:27" ht="15.75">
      <c r="A91" s="8"/>
      <c r="B91" s="31"/>
      <c r="C91" s="31"/>
      <c r="D91" s="130" t="s">
        <v>620</v>
      </c>
      <c r="E91" s="130"/>
      <c r="F91" s="8"/>
      <c r="G91" s="8"/>
      <c r="H91" s="130" t="s">
        <v>208</v>
      </c>
      <c r="I91" s="130"/>
      <c r="J91" s="130"/>
      <c r="K91" s="130"/>
      <c r="L91" s="8"/>
      <c r="M91" s="8"/>
      <c r="N91" s="8"/>
      <c r="O91" s="130" t="s">
        <v>621</v>
      </c>
      <c r="P91" s="130"/>
      <c r="Q91" s="130"/>
      <c r="R91" s="130"/>
      <c r="S91" s="8"/>
      <c r="T91" s="8"/>
      <c r="U91" s="36"/>
      <c r="V91" s="8"/>
      <c r="W91" s="8"/>
      <c r="X91" s="8"/>
      <c r="Y91" s="8"/>
    </row>
    <row r="92" spans="1:27" ht="15.75">
      <c r="D92" s="130" t="s">
        <v>26</v>
      </c>
      <c r="E92" s="130"/>
      <c r="F92" s="8"/>
      <c r="G92" s="8"/>
      <c r="H92" s="130" t="s">
        <v>71</v>
      </c>
      <c r="I92" s="130"/>
      <c r="J92" s="130"/>
      <c r="K92" s="130"/>
      <c r="L92" s="8"/>
      <c r="M92" s="8"/>
      <c r="N92" s="8"/>
      <c r="O92" s="130" t="s">
        <v>40</v>
      </c>
      <c r="P92" s="130"/>
      <c r="Q92" s="130"/>
      <c r="R92" s="130"/>
      <c r="S92" s="8"/>
    </row>
    <row r="99" spans="20:21" ht="15.75">
      <c r="T99" s="54"/>
      <c r="U99" s="93"/>
    </row>
  </sheetData>
  <mergeCells count="17">
    <mergeCell ref="D92:E92"/>
    <mergeCell ref="H92:K92"/>
    <mergeCell ref="O92:R92"/>
    <mergeCell ref="B25:U25"/>
    <mergeCell ref="B26:U26"/>
    <mergeCell ref="B27:U27"/>
    <mergeCell ref="D91:E91"/>
    <mergeCell ref="H91:K91"/>
    <mergeCell ref="O91:R91"/>
    <mergeCell ref="D21:E21"/>
    <mergeCell ref="H21:K21"/>
    <mergeCell ref="O21:R21"/>
    <mergeCell ref="B1:U1"/>
    <mergeCell ref="B2:U2"/>
    <mergeCell ref="D20:E20"/>
    <mergeCell ref="H20:K20"/>
    <mergeCell ref="O20:R2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01"/>
  <sheetViews>
    <sheetView topLeftCell="A281" workbookViewId="0">
      <selection activeCell="C297" sqref="C297"/>
    </sheetView>
  </sheetViews>
  <sheetFormatPr baseColWidth="10" defaultRowHeight="15"/>
  <sheetData>
    <row r="1" spans="1:20" ht="15.7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15.75">
      <c r="A2" s="123" t="s">
        <v>1096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s="1" customFormat="1">
      <c r="A3" s="124" t="s">
        <v>210</v>
      </c>
      <c r="B3" s="125" t="s">
        <v>20</v>
      </c>
      <c r="C3" s="124" t="s">
        <v>8</v>
      </c>
      <c r="D3" s="126" t="s">
        <v>2</v>
      </c>
    </row>
    <row r="4" spans="1:20">
      <c r="A4">
        <v>1</v>
      </c>
      <c r="B4">
        <v>1521629603</v>
      </c>
      <c r="C4">
        <v>20306.53</v>
      </c>
      <c r="D4" t="s">
        <v>509</v>
      </c>
    </row>
    <row r="5" spans="1:20">
      <c r="A5">
        <v>2</v>
      </c>
      <c r="B5">
        <v>1159476199</v>
      </c>
      <c r="C5">
        <v>4500</v>
      </c>
      <c r="D5" t="s">
        <v>931</v>
      </c>
    </row>
    <row r="6" spans="1:20">
      <c r="A6">
        <v>3</v>
      </c>
      <c r="B6">
        <v>1510219790</v>
      </c>
      <c r="C6">
        <v>12138.61</v>
      </c>
      <c r="D6" t="s">
        <v>513</v>
      </c>
    </row>
    <row r="7" spans="1:20">
      <c r="A7">
        <v>4</v>
      </c>
      <c r="B7">
        <v>1155804418</v>
      </c>
      <c r="C7">
        <v>9288.57</v>
      </c>
      <c r="D7" t="s">
        <v>66</v>
      </c>
    </row>
    <row r="8" spans="1:20">
      <c r="A8">
        <v>5</v>
      </c>
      <c r="B8">
        <v>1423113167</v>
      </c>
      <c r="C8">
        <v>10127.689999999999</v>
      </c>
      <c r="D8" t="s">
        <v>514</v>
      </c>
    </row>
    <row r="9" spans="1:20">
      <c r="A9">
        <v>6</v>
      </c>
      <c r="B9">
        <v>2716616240</v>
      </c>
      <c r="C9">
        <v>10127.689999999999</v>
      </c>
      <c r="D9" t="s">
        <v>515</v>
      </c>
    </row>
    <row r="10" spans="1:20">
      <c r="A10">
        <v>7</v>
      </c>
      <c r="B10">
        <v>1510219943</v>
      </c>
      <c r="C10">
        <v>10127.689999999999</v>
      </c>
      <c r="D10" t="s">
        <v>516</v>
      </c>
    </row>
    <row r="11" spans="1:20">
      <c r="A11">
        <v>8</v>
      </c>
      <c r="B11">
        <v>2757294921</v>
      </c>
      <c r="C11">
        <v>10127.689999999999</v>
      </c>
      <c r="D11" t="s">
        <v>468</v>
      </c>
    </row>
    <row r="12" spans="1:20">
      <c r="A12">
        <v>10</v>
      </c>
      <c r="B12">
        <v>1510219871</v>
      </c>
      <c r="C12">
        <v>10127.689999999999</v>
      </c>
      <c r="D12" t="s">
        <v>517</v>
      </c>
    </row>
    <row r="13" spans="1:20">
      <c r="A13">
        <v>11</v>
      </c>
      <c r="B13">
        <v>1510219864</v>
      </c>
      <c r="C13">
        <v>10127.689999999999</v>
      </c>
      <c r="D13" t="s">
        <v>658</v>
      </c>
    </row>
    <row r="14" spans="1:20">
      <c r="A14">
        <v>12</v>
      </c>
      <c r="B14">
        <v>1510219978</v>
      </c>
      <c r="C14">
        <v>10127.689999999999</v>
      </c>
      <c r="D14" t="s">
        <v>518</v>
      </c>
    </row>
    <row r="15" spans="1:20">
      <c r="A15">
        <v>13</v>
      </c>
      <c r="B15">
        <v>1510219803</v>
      </c>
      <c r="C15">
        <v>10127.689999999999</v>
      </c>
      <c r="D15" t="s">
        <v>519</v>
      </c>
    </row>
    <row r="16" spans="1:20">
      <c r="A16">
        <v>16</v>
      </c>
      <c r="B16" t="s">
        <v>807</v>
      </c>
      <c r="C16">
        <v>4169.33</v>
      </c>
      <c r="D16" t="s">
        <v>424</v>
      </c>
    </row>
    <row r="17" spans="1:4">
      <c r="A17">
        <v>17</v>
      </c>
      <c r="B17">
        <v>2757325029</v>
      </c>
      <c r="C17">
        <v>2709.74</v>
      </c>
      <c r="D17" t="s">
        <v>471</v>
      </c>
    </row>
    <row r="18" spans="1:4">
      <c r="A18">
        <v>18</v>
      </c>
      <c r="B18">
        <v>2793660583</v>
      </c>
      <c r="C18">
        <v>3396.3399999999997</v>
      </c>
      <c r="D18" t="s">
        <v>169</v>
      </c>
    </row>
    <row r="19" spans="1:4">
      <c r="A19">
        <v>19</v>
      </c>
      <c r="B19">
        <v>1163460207</v>
      </c>
      <c r="C19">
        <v>2333.7199999999998</v>
      </c>
      <c r="D19" t="s">
        <v>55</v>
      </c>
    </row>
    <row r="20" spans="1:4">
      <c r="A20">
        <v>20</v>
      </c>
      <c r="B20">
        <v>1571743910</v>
      </c>
      <c r="C20">
        <v>4669.33</v>
      </c>
      <c r="D20" t="s">
        <v>525</v>
      </c>
    </row>
    <row r="21" spans="1:4">
      <c r="A21">
        <v>21</v>
      </c>
      <c r="B21">
        <v>1274475453</v>
      </c>
      <c r="C21">
        <v>6090.99</v>
      </c>
      <c r="D21" t="s">
        <v>526</v>
      </c>
    </row>
    <row r="22" spans="1:4">
      <c r="A22">
        <v>22</v>
      </c>
      <c r="B22" t="s">
        <v>481</v>
      </c>
      <c r="C22">
        <v>4669.33</v>
      </c>
      <c r="D22" t="s">
        <v>474</v>
      </c>
    </row>
    <row r="23" spans="1:4">
      <c r="A23">
        <v>23</v>
      </c>
      <c r="B23" t="s">
        <v>466</v>
      </c>
      <c r="C23">
        <v>4669.33</v>
      </c>
      <c r="D23" t="s">
        <v>454</v>
      </c>
    </row>
    <row r="24" spans="1:4">
      <c r="A24">
        <v>24</v>
      </c>
      <c r="B24">
        <v>1165175577</v>
      </c>
      <c r="C24">
        <v>3500</v>
      </c>
      <c r="D24" t="s">
        <v>795</v>
      </c>
    </row>
    <row r="25" spans="1:4">
      <c r="A25">
        <v>25</v>
      </c>
      <c r="B25">
        <v>1552014729</v>
      </c>
      <c r="C25">
        <v>4669.33</v>
      </c>
      <c r="D25" t="s">
        <v>840</v>
      </c>
    </row>
    <row r="26" spans="1:4">
      <c r="A26">
        <v>26</v>
      </c>
      <c r="B26">
        <v>1563168827</v>
      </c>
      <c r="C26">
        <v>4169.33</v>
      </c>
      <c r="D26" t="s">
        <v>866</v>
      </c>
    </row>
    <row r="27" spans="1:4">
      <c r="A27">
        <v>28</v>
      </c>
      <c r="B27">
        <v>2905320380</v>
      </c>
      <c r="C27">
        <v>12127.64</v>
      </c>
      <c r="D27" t="s">
        <v>70</v>
      </c>
    </row>
    <row r="28" spans="1:4">
      <c r="A28">
        <v>29</v>
      </c>
      <c r="B28">
        <v>1268695075</v>
      </c>
      <c r="C28">
        <v>3864.44</v>
      </c>
      <c r="D28" t="s">
        <v>74</v>
      </c>
    </row>
    <row r="29" spans="1:4">
      <c r="A29">
        <v>31</v>
      </c>
      <c r="B29">
        <v>2874154568</v>
      </c>
      <c r="C29">
        <v>3864.44</v>
      </c>
      <c r="D29" t="s">
        <v>88</v>
      </c>
    </row>
    <row r="30" spans="1:4">
      <c r="A30">
        <v>32</v>
      </c>
      <c r="B30">
        <v>2937557418</v>
      </c>
      <c r="C30">
        <v>6090.99</v>
      </c>
      <c r="D30" t="s">
        <v>90</v>
      </c>
    </row>
    <row r="31" spans="1:4">
      <c r="A31">
        <v>33</v>
      </c>
      <c r="B31">
        <v>2974929241</v>
      </c>
      <c r="C31">
        <v>3200.83</v>
      </c>
      <c r="D31" t="s">
        <v>279</v>
      </c>
    </row>
    <row r="32" spans="1:4">
      <c r="A32">
        <v>34</v>
      </c>
      <c r="B32">
        <v>1522660175</v>
      </c>
      <c r="C32">
        <v>9288.57</v>
      </c>
      <c r="D32" t="s">
        <v>520</v>
      </c>
    </row>
    <row r="33" spans="1:4">
      <c r="A33">
        <v>35</v>
      </c>
      <c r="B33" t="s">
        <v>388</v>
      </c>
      <c r="C33">
        <v>2821.38</v>
      </c>
      <c r="D33" t="s">
        <v>385</v>
      </c>
    </row>
    <row r="34" spans="1:4">
      <c r="A34">
        <v>36</v>
      </c>
      <c r="B34">
        <v>2986981119</v>
      </c>
      <c r="C34">
        <v>4669.33</v>
      </c>
      <c r="D34" t="s">
        <v>322</v>
      </c>
    </row>
    <row r="35" spans="1:4">
      <c r="A35">
        <v>37</v>
      </c>
      <c r="B35">
        <v>1510219838</v>
      </c>
      <c r="C35">
        <v>6090.99</v>
      </c>
      <c r="D35" t="s">
        <v>99</v>
      </c>
    </row>
    <row r="36" spans="1:4">
      <c r="A36">
        <v>38</v>
      </c>
      <c r="B36">
        <v>2937557531</v>
      </c>
      <c r="C36">
        <v>3567.23</v>
      </c>
      <c r="D36" t="s">
        <v>61</v>
      </c>
    </row>
    <row r="37" spans="1:4">
      <c r="A37">
        <v>39</v>
      </c>
      <c r="B37">
        <v>2943065278</v>
      </c>
      <c r="C37">
        <v>2821.38</v>
      </c>
      <c r="D37" t="s">
        <v>267</v>
      </c>
    </row>
    <row r="38" spans="1:4">
      <c r="A38">
        <v>40</v>
      </c>
      <c r="B38">
        <v>2937557965</v>
      </c>
      <c r="C38">
        <v>2719.33</v>
      </c>
      <c r="D38" t="s">
        <v>193</v>
      </c>
    </row>
    <row r="39" spans="1:4">
      <c r="A39">
        <v>41</v>
      </c>
      <c r="B39">
        <v>1107961588</v>
      </c>
      <c r="C39">
        <v>5356.57</v>
      </c>
      <c r="D39" t="s">
        <v>528</v>
      </c>
    </row>
    <row r="40" spans="1:4">
      <c r="A40">
        <v>42</v>
      </c>
      <c r="B40" t="s">
        <v>754</v>
      </c>
      <c r="C40">
        <v>5356.57</v>
      </c>
      <c r="D40" t="s">
        <v>662</v>
      </c>
    </row>
    <row r="41" spans="1:4">
      <c r="A41">
        <v>43</v>
      </c>
      <c r="B41">
        <v>2937557892</v>
      </c>
      <c r="C41">
        <v>3314.3399999999997</v>
      </c>
      <c r="D41" t="s">
        <v>1113</v>
      </c>
    </row>
    <row r="42" spans="1:4">
      <c r="A42">
        <v>44</v>
      </c>
      <c r="B42">
        <v>2726656099</v>
      </c>
      <c r="C42">
        <v>3047.04</v>
      </c>
      <c r="D42" t="s">
        <v>109</v>
      </c>
    </row>
    <row r="43" spans="1:4">
      <c r="A43">
        <v>45</v>
      </c>
      <c r="B43">
        <v>2757678312</v>
      </c>
      <c r="C43">
        <v>3047.04</v>
      </c>
      <c r="D43" t="s">
        <v>125</v>
      </c>
    </row>
    <row r="44" spans="1:4">
      <c r="A44">
        <v>47</v>
      </c>
      <c r="B44">
        <v>2723074870</v>
      </c>
      <c r="C44">
        <v>3047.04</v>
      </c>
      <c r="D44" t="s">
        <v>106</v>
      </c>
    </row>
    <row r="45" spans="1:4">
      <c r="A45">
        <v>48</v>
      </c>
      <c r="B45">
        <v>2937557906</v>
      </c>
      <c r="C45">
        <v>2800</v>
      </c>
      <c r="D45" t="s">
        <v>114</v>
      </c>
    </row>
    <row r="46" spans="1:4">
      <c r="A46">
        <v>49</v>
      </c>
      <c r="B46">
        <v>2943065456</v>
      </c>
      <c r="C46">
        <v>2600.0300000000002</v>
      </c>
      <c r="D46" t="s">
        <v>121</v>
      </c>
    </row>
    <row r="47" spans="1:4">
      <c r="A47">
        <v>51</v>
      </c>
      <c r="B47">
        <v>2990679836</v>
      </c>
      <c r="C47">
        <v>4165.62</v>
      </c>
      <c r="D47" t="s">
        <v>524</v>
      </c>
    </row>
    <row r="48" spans="1:4">
      <c r="A48">
        <v>52</v>
      </c>
      <c r="B48">
        <v>2957069774</v>
      </c>
      <c r="C48">
        <v>4669.33</v>
      </c>
      <c r="D48" t="s">
        <v>138</v>
      </c>
    </row>
    <row r="49" spans="1:4">
      <c r="A49">
        <v>53</v>
      </c>
      <c r="B49">
        <v>2971977350</v>
      </c>
      <c r="C49">
        <v>4000</v>
      </c>
      <c r="D49" t="s">
        <v>135</v>
      </c>
    </row>
    <row r="50" spans="1:4">
      <c r="A50">
        <v>54</v>
      </c>
      <c r="B50">
        <v>1437957130</v>
      </c>
      <c r="C50">
        <v>3269.01</v>
      </c>
      <c r="D50" t="s">
        <v>280</v>
      </c>
    </row>
    <row r="51" spans="1:4">
      <c r="A51">
        <v>55</v>
      </c>
      <c r="B51">
        <v>2993595617</v>
      </c>
      <c r="C51">
        <v>3100</v>
      </c>
      <c r="D51" t="s">
        <v>142</v>
      </c>
    </row>
    <row r="52" spans="1:4">
      <c r="A52">
        <v>56</v>
      </c>
      <c r="B52">
        <v>2980283193</v>
      </c>
      <c r="C52">
        <v>3545.54</v>
      </c>
      <c r="D52" t="s">
        <v>396</v>
      </c>
    </row>
    <row r="53" spans="1:4">
      <c r="A53">
        <v>57</v>
      </c>
      <c r="B53">
        <v>2937557795</v>
      </c>
      <c r="C53">
        <v>3100</v>
      </c>
      <c r="D53" t="s">
        <v>149</v>
      </c>
    </row>
    <row r="54" spans="1:4">
      <c r="A54">
        <v>58</v>
      </c>
      <c r="B54">
        <v>2893136620</v>
      </c>
      <c r="C54">
        <v>3100</v>
      </c>
      <c r="D54" t="s">
        <v>448</v>
      </c>
    </row>
    <row r="55" spans="1:4">
      <c r="A55">
        <v>59</v>
      </c>
      <c r="B55">
        <v>2895140765</v>
      </c>
      <c r="C55">
        <v>3121.38</v>
      </c>
      <c r="D55" t="s">
        <v>152</v>
      </c>
    </row>
    <row r="56" spans="1:4">
      <c r="A56">
        <v>60</v>
      </c>
      <c r="B56">
        <v>2997864442</v>
      </c>
      <c r="C56">
        <v>3121.38</v>
      </c>
      <c r="D56" t="s">
        <v>146</v>
      </c>
    </row>
    <row r="57" spans="1:4">
      <c r="A57">
        <v>61</v>
      </c>
      <c r="B57">
        <v>2757273150</v>
      </c>
      <c r="C57">
        <v>3571.18</v>
      </c>
      <c r="D57" t="s">
        <v>156</v>
      </c>
    </row>
    <row r="58" spans="1:4">
      <c r="A58">
        <v>62</v>
      </c>
      <c r="B58">
        <v>2961073818</v>
      </c>
      <c r="C58">
        <v>6090.99</v>
      </c>
      <c r="D58" t="s">
        <v>159</v>
      </c>
    </row>
    <row r="59" spans="1:4">
      <c r="A59">
        <v>63</v>
      </c>
      <c r="B59">
        <v>2937558015</v>
      </c>
      <c r="C59">
        <v>3396.3399999999997</v>
      </c>
      <c r="D59" t="s">
        <v>163</v>
      </c>
    </row>
    <row r="60" spans="1:4">
      <c r="A60">
        <v>64</v>
      </c>
      <c r="B60">
        <v>2744843398</v>
      </c>
      <c r="C60">
        <v>2929.1699999999996</v>
      </c>
      <c r="D60" t="s">
        <v>187</v>
      </c>
    </row>
    <row r="61" spans="1:4">
      <c r="A61">
        <v>65</v>
      </c>
      <c r="B61">
        <v>2943065359</v>
      </c>
      <c r="C61">
        <v>2929.1699999999996</v>
      </c>
      <c r="D61" t="s">
        <v>166</v>
      </c>
    </row>
    <row r="62" spans="1:4">
      <c r="A62">
        <v>66</v>
      </c>
      <c r="B62">
        <v>2923763366</v>
      </c>
      <c r="C62">
        <v>4177.5</v>
      </c>
      <c r="D62" t="s">
        <v>182</v>
      </c>
    </row>
    <row r="63" spans="1:4">
      <c r="A63">
        <v>67</v>
      </c>
      <c r="B63">
        <v>2937557825</v>
      </c>
      <c r="C63">
        <v>4817.8900000000003</v>
      </c>
      <c r="D63" t="s">
        <v>287</v>
      </c>
    </row>
    <row r="64" spans="1:4">
      <c r="A64">
        <v>68</v>
      </c>
      <c r="B64">
        <v>2937557523</v>
      </c>
      <c r="C64">
        <v>3269.01</v>
      </c>
      <c r="D64" t="s">
        <v>176</v>
      </c>
    </row>
    <row r="65" spans="1:4">
      <c r="A65">
        <v>69</v>
      </c>
      <c r="B65">
        <v>2791022792</v>
      </c>
      <c r="C65">
        <v>2429.1699999999996</v>
      </c>
      <c r="D65" t="s">
        <v>190</v>
      </c>
    </row>
    <row r="66" spans="1:4">
      <c r="A66">
        <v>70</v>
      </c>
      <c r="B66">
        <v>2871810359</v>
      </c>
      <c r="C66">
        <v>2821.38</v>
      </c>
      <c r="D66" t="s">
        <v>49</v>
      </c>
    </row>
    <row r="67" spans="1:4">
      <c r="A67">
        <v>71</v>
      </c>
      <c r="B67">
        <v>2881186132</v>
      </c>
      <c r="C67">
        <v>2719.33</v>
      </c>
      <c r="D67" t="s">
        <v>172</v>
      </c>
    </row>
    <row r="68" spans="1:4">
      <c r="A68">
        <v>72</v>
      </c>
      <c r="B68">
        <v>1180717126</v>
      </c>
      <c r="C68">
        <v>2719.33</v>
      </c>
      <c r="D68" t="s">
        <v>240</v>
      </c>
    </row>
    <row r="69" spans="1:4">
      <c r="A69">
        <v>73</v>
      </c>
      <c r="B69">
        <v>1126231039</v>
      </c>
      <c r="C69">
        <v>2719.33</v>
      </c>
      <c r="D69" t="s">
        <v>271</v>
      </c>
    </row>
    <row r="70" spans="1:4">
      <c r="A70">
        <v>74</v>
      </c>
      <c r="B70">
        <v>2937556810</v>
      </c>
      <c r="C70">
        <v>3005.66</v>
      </c>
      <c r="D70" t="s">
        <v>204</v>
      </c>
    </row>
    <row r="71" spans="1:4">
      <c r="A71">
        <v>75</v>
      </c>
      <c r="B71" t="s">
        <v>382</v>
      </c>
      <c r="C71">
        <v>3183.9</v>
      </c>
      <c r="D71" t="s">
        <v>242</v>
      </c>
    </row>
    <row r="72" spans="1:4">
      <c r="A72">
        <v>76</v>
      </c>
      <c r="B72">
        <v>2937556780</v>
      </c>
      <c r="C72">
        <v>3005.66</v>
      </c>
      <c r="D72" t="s">
        <v>197</v>
      </c>
    </row>
    <row r="73" spans="1:4">
      <c r="A73">
        <v>77</v>
      </c>
      <c r="B73">
        <v>2949423818</v>
      </c>
      <c r="C73">
        <v>3396.3399999999997</v>
      </c>
      <c r="D73" t="s">
        <v>699</v>
      </c>
    </row>
    <row r="74" spans="1:4">
      <c r="A74">
        <v>78</v>
      </c>
      <c r="B74">
        <v>2867730926</v>
      </c>
      <c r="C74">
        <v>2600</v>
      </c>
      <c r="D74" t="s">
        <v>200</v>
      </c>
    </row>
    <row r="75" spans="1:4">
      <c r="A75">
        <v>79</v>
      </c>
      <c r="B75">
        <v>2881320432</v>
      </c>
      <c r="C75">
        <v>2219.33</v>
      </c>
      <c r="D75" t="s">
        <v>233</v>
      </c>
    </row>
    <row r="76" spans="1:4">
      <c r="A76">
        <v>80</v>
      </c>
      <c r="B76">
        <v>1122598876</v>
      </c>
      <c r="C76">
        <v>2719.33</v>
      </c>
      <c r="D76" t="s">
        <v>816</v>
      </c>
    </row>
    <row r="77" spans="1:4">
      <c r="C77" s="119">
        <f>SUM(C4:C76)</f>
        <v>361909.45</v>
      </c>
    </row>
    <row r="80" spans="1:4">
      <c r="A80">
        <v>9</v>
      </c>
      <c r="C80">
        <v>10127.689999999999</v>
      </c>
      <c r="D80" t="s">
        <v>469</v>
      </c>
    </row>
    <row r="81" spans="1:20">
      <c r="A81">
        <v>14</v>
      </c>
      <c r="C81">
        <v>9288.57</v>
      </c>
      <c r="D81" t="s">
        <v>860</v>
      </c>
    </row>
    <row r="82" spans="1:20">
      <c r="A82">
        <v>15</v>
      </c>
      <c r="C82">
        <v>4199.22</v>
      </c>
      <c r="D82" t="s">
        <v>79</v>
      </c>
    </row>
    <row r="83" spans="1:20">
      <c r="A83">
        <v>27</v>
      </c>
      <c r="C83">
        <v>3500</v>
      </c>
      <c r="D83" t="s">
        <v>1057</v>
      </c>
    </row>
    <row r="84" spans="1:20">
      <c r="A84">
        <v>30</v>
      </c>
      <c r="C84">
        <v>3864.44</v>
      </c>
      <c r="D84" t="s">
        <v>713</v>
      </c>
    </row>
    <row r="85" spans="1:20">
      <c r="A85">
        <v>46</v>
      </c>
      <c r="C85">
        <v>3047.04</v>
      </c>
      <c r="D85" t="s">
        <v>129</v>
      </c>
    </row>
    <row r="86" spans="1:20">
      <c r="A86">
        <v>50</v>
      </c>
      <c r="C86">
        <v>4669.33</v>
      </c>
      <c r="D86" t="s">
        <v>522</v>
      </c>
    </row>
    <row r="87" spans="1:20">
      <c r="C87" s="119">
        <f>SUM(C80:C86)</f>
        <v>38696.29</v>
      </c>
    </row>
    <row r="89" spans="1:20">
      <c r="C89" s="119">
        <f>C87+C77</f>
        <v>400605.74</v>
      </c>
    </row>
    <row r="92" spans="1:20" ht="15.75">
      <c r="A92" s="127" t="s">
        <v>0</v>
      </c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</row>
    <row r="93" spans="1:20" ht="15.75">
      <c r="A93" s="127" t="s">
        <v>1096</v>
      </c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</row>
    <row r="94" spans="1:20" ht="15.75">
      <c r="A94" s="127" t="s">
        <v>209</v>
      </c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</row>
    <row r="95" spans="1:20" s="1" customFormat="1">
      <c r="A95" s="124" t="s">
        <v>210</v>
      </c>
      <c r="B95" s="125" t="s">
        <v>20</v>
      </c>
      <c r="C95" s="124" t="s">
        <v>8</v>
      </c>
      <c r="D95" s="126" t="s">
        <v>2</v>
      </c>
    </row>
    <row r="96" spans="1:20">
      <c r="A96">
        <v>1</v>
      </c>
      <c r="C96">
        <v>1451.75</v>
      </c>
      <c r="D96" t="s">
        <v>215</v>
      </c>
    </row>
    <row r="97" spans="1:4">
      <c r="A97">
        <v>2</v>
      </c>
      <c r="C97">
        <v>2537.38</v>
      </c>
      <c r="D97" t="s">
        <v>216</v>
      </c>
    </row>
    <row r="98" spans="1:4">
      <c r="A98">
        <v>3</v>
      </c>
      <c r="C98">
        <v>1836.8</v>
      </c>
      <c r="D98" t="s">
        <v>217</v>
      </c>
    </row>
    <row r="99" spans="1:4">
      <c r="A99">
        <v>4</v>
      </c>
      <c r="C99">
        <v>1758.94</v>
      </c>
      <c r="D99" t="s">
        <v>218</v>
      </c>
    </row>
    <row r="100" spans="1:4">
      <c r="A100">
        <v>5</v>
      </c>
      <c r="C100">
        <v>2167.02</v>
      </c>
      <c r="D100" t="s">
        <v>220</v>
      </c>
    </row>
    <row r="101" spans="1:4">
      <c r="A101">
        <v>6</v>
      </c>
      <c r="C101">
        <v>1918.42</v>
      </c>
      <c r="D101" t="s">
        <v>221</v>
      </c>
    </row>
    <row r="102" spans="1:4">
      <c r="A102">
        <v>7</v>
      </c>
      <c r="C102">
        <v>2757.66</v>
      </c>
      <c r="D102" t="s">
        <v>222</v>
      </c>
    </row>
    <row r="103" spans="1:4">
      <c r="A103">
        <v>8</v>
      </c>
      <c r="C103">
        <v>2913.39</v>
      </c>
      <c r="D103" t="s">
        <v>223</v>
      </c>
    </row>
    <row r="104" spans="1:4">
      <c r="A104">
        <v>9</v>
      </c>
      <c r="C104">
        <v>1561.26</v>
      </c>
      <c r="D104" t="s">
        <v>224</v>
      </c>
    </row>
    <row r="105" spans="1:4">
      <c r="A105">
        <v>10</v>
      </c>
      <c r="C105">
        <v>3396.35</v>
      </c>
      <c r="D105" t="s">
        <v>225</v>
      </c>
    </row>
    <row r="106" spans="1:4">
      <c r="A106">
        <v>11</v>
      </c>
      <c r="C106">
        <v>3005.66</v>
      </c>
      <c r="D106" t="s">
        <v>227</v>
      </c>
    </row>
    <row r="107" spans="1:4">
      <c r="A107">
        <v>12</v>
      </c>
      <c r="C107">
        <v>1327.91</v>
      </c>
      <c r="D107" t="s">
        <v>437</v>
      </c>
    </row>
    <row r="108" spans="1:4">
      <c r="A108">
        <v>13</v>
      </c>
      <c r="C108">
        <v>2719.33</v>
      </c>
      <c r="D108" t="s">
        <v>274</v>
      </c>
    </row>
    <row r="109" spans="1:4">
      <c r="A109">
        <v>14</v>
      </c>
      <c r="C109">
        <v>2421.84</v>
      </c>
      <c r="D109" t="s">
        <v>179</v>
      </c>
    </row>
    <row r="110" spans="1:4">
      <c r="A110">
        <v>15</v>
      </c>
      <c r="C110">
        <v>3018.13</v>
      </c>
      <c r="D110" t="s">
        <v>284</v>
      </c>
    </row>
    <row r="111" spans="1:4">
      <c r="A111">
        <v>16</v>
      </c>
      <c r="C111">
        <v>3018.13</v>
      </c>
      <c r="D111" t="s">
        <v>264</v>
      </c>
    </row>
    <row r="112" spans="1:4">
      <c r="A112">
        <v>17</v>
      </c>
      <c r="C112">
        <v>2421.84</v>
      </c>
      <c r="D112" t="s">
        <v>118</v>
      </c>
    </row>
    <row r="113" spans="1:20">
      <c r="A113">
        <v>18</v>
      </c>
      <c r="C113">
        <v>1907.28</v>
      </c>
      <c r="D113" t="s">
        <v>976</v>
      </c>
    </row>
    <row r="114" spans="1:20">
      <c r="A114">
        <v>19</v>
      </c>
      <c r="C114">
        <v>3864.44</v>
      </c>
      <c r="D114" t="s">
        <v>83</v>
      </c>
    </row>
    <row r="115" spans="1:20">
      <c r="C115" s="119">
        <f>SUM(C96:C114)</f>
        <v>46003.53</v>
      </c>
    </row>
    <row r="119" spans="1:20" ht="15.75">
      <c r="A119" s="127" t="s">
        <v>0</v>
      </c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</row>
    <row r="120" spans="1:20" ht="15.75">
      <c r="A120" s="127" t="s">
        <v>1096</v>
      </c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</row>
    <row r="121" spans="1:20" ht="15.75">
      <c r="A121" s="127" t="s">
        <v>229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</row>
    <row r="122" spans="1:20" s="1" customFormat="1">
      <c r="A122" s="124" t="s">
        <v>210</v>
      </c>
      <c r="B122" s="125" t="s">
        <v>20</v>
      </c>
      <c r="C122" s="124" t="s">
        <v>8</v>
      </c>
      <c r="D122" s="126" t="s">
        <v>2</v>
      </c>
    </row>
    <row r="123" spans="1:20">
      <c r="A123">
        <v>1</v>
      </c>
      <c r="B123">
        <v>1500399124</v>
      </c>
      <c r="C123">
        <v>3067.32</v>
      </c>
      <c r="D123" t="s">
        <v>341</v>
      </c>
    </row>
    <row r="124" spans="1:20">
      <c r="A124">
        <v>2</v>
      </c>
      <c r="B124" t="s">
        <v>393</v>
      </c>
      <c r="C124">
        <v>3209.74</v>
      </c>
      <c r="D124" t="s">
        <v>384</v>
      </c>
    </row>
    <row r="125" spans="1:20">
      <c r="A125">
        <v>3</v>
      </c>
      <c r="B125" t="s">
        <v>381</v>
      </c>
      <c r="C125">
        <v>3686.2</v>
      </c>
      <c r="D125" t="s">
        <v>370</v>
      </c>
    </row>
    <row r="126" spans="1:20">
      <c r="A126">
        <v>4</v>
      </c>
      <c r="B126" t="s">
        <v>422</v>
      </c>
      <c r="C126">
        <v>3047.04</v>
      </c>
      <c r="D126" t="s">
        <v>418</v>
      </c>
    </row>
    <row r="127" spans="1:20">
      <c r="A127">
        <v>5</v>
      </c>
      <c r="B127">
        <v>1510219935</v>
      </c>
      <c r="C127">
        <v>2421.84</v>
      </c>
      <c r="D127" t="s">
        <v>428</v>
      </c>
    </row>
    <row r="128" spans="1:20">
      <c r="A128">
        <v>7</v>
      </c>
      <c r="B128" t="s">
        <v>496</v>
      </c>
      <c r="C128">
        <v>1601.7</v>
      </c>
      <c r="D128" t="s">
        <v>486</v>
      </c>
    </row>
    <row r="129" spans="1:4">
      <c r="A129">
        <v>8</v>
      </c>
      <c r="B129" t="s">
        <v>508</v>
      </c>
      <c r="C129">
        <v>2200.0100000000002</v>
      </c>
      <c r="D129" t="s">
        <v>489</v>
      </c>
    </row>
    <row r="130" spans="1:4">
      <c r="A130">
        <v>9</v>
      </c>
      <c r="B130" t="s">
        <v>760</v>
      </c>
      <c r="C130">
        <v>3864.44</v>
      </c>
      <c r="D130" t="s">
        <v>492</v>
      </c>
    </row>
    <row r="131" spans="1:4">
      <c r="A131">
        <v>11</v>
      </c>
      <c r="B131">
        <v>1510219846</v>
      </c>
      <c r="C131">
        <v>2700</v>
      </c>
      <c r="D131" t="s">
        <v>500</v>
      </c>
    </row>
    <row r="132" spans="1:4">
      <c r="A132">
        <v>12</v>
      </c>
      <c r="B132">
        <v>1510219960</v>
      </c>
      <c r="C132">
        <v>2421.84</v>
      </c>
      <c r="D132" t="s">
        <v>616</v>
      </c>
    </row>
    <row r="133" spans="1:4">
      <c r="A133">
        <v>13</v>
      </c>
      <c r="B133" t="s">
        <v>758</v>
      </c>
      <c r="C133">
        <v>2219.33</v>
      </c>
      <c r="D133" t="s">
        <v>633</v>
      </c>
    </row>
    <row r="134" spans="1:4">
      <c r="A134">
        <v>14</v>
      </c>
      <c r="B134">
        <v>1510219919</v>
      </c>
      <c r="C134">
        <v>2800</v>
      </c>
      <c r="D134" t="s">
        <v>648</v>
      </c>
    </row>
    <row r="135" spans="1:4">
      <c r="A135">
        <v>15</v>
      </c>
      <c r="B135" t="s">
        <v>681</v>
      </c>
      <c r="C135">
        <v>2821.38</v>
      </c>
      <c r="D135" t="s">
        <v>673</v>
      </c>
    </row>
    <row r="136" spans="1:4">
      <c r="A136">
        <v>16</v>
      </c>
      <c r="B136" t="s">
        <v>680</v>
      </c>
      <c r="C136">
        <v>3100</v>
      </c>
      <c r="D136" t="s">
        <v>677</v>
      </c>
    </row>
    <row r="137" spans="1:4">
      <c r="A137">
        <v>17</v>
      </c>
      <c r="B137" t="s">
        <v>690</v>
      </c>
      <c r="C137">
        <v>3500</v>
      </c>
      <c r="D137" t="s">
        <v>684</v>
      </c>
    </row>
    <row r="138" spans="1:4">
      <c r="A138">
        <v>18</v>
      </c>
      <c r="B138" t="s">
        <v>759</v>
      </c>
      <c r="C138">
        <v>3000</v>
      </c>
      <c r="D138" t="s">
        <v>687</v>
      </c>
    </row>
    <row r="139" spans="1:4">
      <c r="A139">
        <v>19</v>
      </c>
      <c r="B139" t="s">
        <v>762</v>
      </c>
      <c r="C139">
        <v>2500.39</v>
      </c>
      <c r="D139" t="s">
        <v>691</v>
      </c>
    </row>
    <row r="140" spans="1:4">
      <c r="A140">
        <v>21</v>
      </c>
      <c r="B140" t="s">
        <v>757</v>
      </c>
      <c r="C140">
        <v>2200.0100000000002</v>
      </c>
      <c r="D140" t="s">
        <v>708</v>
      </c>
    </row>
    <row r="141" spans="1:4">
      <c r="A141">
        <v>23</v>
      </c>
      <c r="B141" t="s">
        <v>724</v>
      </c>
      <c r="C141">
        <v>3864.44</v>
      </c>
      <c r="D141" t="s">
        <v>723</v>
      </c>
    </row>
    <row r="142" spans="1:4">
      <c r="A142">
        <v>24</v>
      </c>
      <c r="B142" t="s">
        <v>765</v>
      </c>
      <c r="C142">
        <v>3000</v>
      </c>
      <c r="D142" t="s">
        <v>739</v>
      </c>
    </row>
    <row r="143" spans="1:4">
      <c r="A143">
        <v>25</v>
      </c>
      <c r="B143">
        <v>1158518688</v>
      </c>
      <c r="C143">
        <v>3500</v>
      </c>
      <c r="D143" t="s">
        <v>44</v>
      </c>
    </row>
    <row r="144" spans="1:4">
      <c r="A144">
        <v>26</v>
      </c>
      <c r="B144">
        <v>1537707576</v>
      </c>
      <c r="C144">
        <v>3545.54</v>
      </c>
      <c r="D144" t="s">
        <v>742</v>
      </c>
    </row>
    <row r="145" spans="1:4">
      <c r="A145">
        <v>27</v>
      </c>
      <c r="B145">
        <v>1535107868</v>
      </c>
      <c r="C145">
        <v>2000.3899999999999</v>
      </c>
      <c r="D145" t="s">
        <v>744</v>
      </c>
    </row>
    <row r="146" spans="1:4">
      <c r="A146">
        <v>28</v>
      </c>
      <c r="B146">
        <v>1525046028</v>
      </c>
      <c r="C146">
        <v>4000</v>
      </c>
      <c r="D146" t="s">
        <v>747</v>
      </c>
    </row>
    <row r="147" spans="1:4">
      <c r="A147">
        <v>29</v>
      </c>
      <c r="B147">
        <v>1535107850</v>
      </c>
      <c r="C147">
        <v>2600.0300000000002</v>
      </c>
      <c r="D147" t="s">
        <v>751</v>
      </c>
    </row>
    <row r="148" spans="1:4">
      <c r="A148">
        <v>30</v>
      </c>
      <c r="B148">
        <v>1547952473</v>
      </c>
      <c r="C148">
        <v>2821.38</v>
      </c>
      <c r="D148" t="s">
        <v>937</v>
      </c>
    </row>
    <row r="149" spans="1:4">
      <c r="A149">
        <v>31</v>
      </c>
      <c r="B149">
        <v>1535107894</v>
      </c>
      <c r="C149">
        <v>2821.38</v>
      </c>
      <c r="D149" t="s">
        <v>774</v>
      </c>
    </row>
    <row r="150" spans="1:4">
      <c r="A150">
        <v>33</v>
      </c>
      <c r="B150">
        <v>1552014664</v>
      </c>
      <c r="C150">
        <v>4726.66</v>
      </c>
      <c r="D150" t="s">
        <v>800</v>
      </c>
    </row>
    <row r="151" spans="1:4">
      <c r="A151">
        <v>34</v>
      </c>
      <c r="B151">
        <v>1563168835</v>
      </c>
      <c r="C151">
        <v>2719.33</v>
      </c>
      <c r="D151" t="s">
        <v>808</v>
      </c>
    </row>
    <row r="152" spans="1:4">
      <c r="A152">
        <v>36</v>
      </c>
      <c r="B152">
        <v>1535936287</v>
      </c>
      <c r="C152">
        <v>2219.33</v>
      </c>
      <c r="D152" t="s">
        <v>821</v>
      </c>
    </row>
    <row r="153" spans="1:4">
      <c r="A153">
        <v>39</v>
      </c>
      <c r="B153">
        <v>1563168852</v>
      </c>
      <c r="C153">
        <v>2821.38</v>
      </c>
      <c r="D153" t="s">
        <v>942</v>
      </c>
    </row>
    <row r="154" spans="1:4">
      <c r="A154">
        <v>42</v>
      </c>
      <c r="B154">
        <v>1568431216</v>
      </c>
      <c r="C154">
        <v>2821.38</v>
      </c>
      <c r="D154" t="s">
        <v>971</v>
      </c>
    </row>
    <row r="155" spans="1:4">
      <c r="A155">
        <v>47</v>
      </c>
      <c r="B155">
        <v>1268699844</v>
      </c>
      <c r="C155">
        <v>2719.33</v>
      </c>
      <c r="D155" t="s">
        <v>1000</v>
      </c>
    </row>
    <row r="156" spans="1:4">
      <c r="A156">
        <v>59</v>
      </c>
      <c r="B156">
        <v>1535107914</v>
      </c>
      <c r="C156">
        <v>2719.33</v>
      </c>
      <c r="D156" t="s">
        <v>780</v>
      </c>
    </row>
    <row r="157" spans="1:4">
      <c r="C157" s="119">
        <f>SUM(C123:C156)</f>
        <v>99261.140000000029</v>
      </c>
    </row>
    <row r="161" spans="1:4">
      <c r="A161">
        <v>6</v>
      </c>
      <c r="C161">
        <v>3200.83</v>
      </c>
      <c r="D161" t="s">
        <v>482</v>
      </c>
    </row>
    <row r="162" spans="1:4">
      <c r="A162">
        <v>10</v>
      </c>
      <c r="C162">
        <v>868.77</v>
      </c>
      <c r="D162" t="s">
        <v>494</v>
      </c>
    </row>
    <row r="163" spans="1:4">
      <c r="A163">
        <v>20</v>
      </c>
      <c r="C163">
        <v>700.01</v>
      </c>
      <c r="D163" t="s">
        <v>704</v>
      </c>
    </row>
    <row r="164" spans="1:4">
      <c r="A164">
        <v>22</v>
      </c>
      <c r="C164">
        <v>1801.7</v>
      </c>
      <c r="D164" t="s">
        <v>712</v>
      </c>
    </row>
    <row r="165" spans="1:4">
      <c r="A165">
        <v>32</v>
      </c>
      <c r="C165">
        <v>3314.3399999999997</v>
      </c>
      <c r="D165" t="s">
        <v>790</v>
      </c>
    </row>
    <row r="166" spans="1:4">
      <c r="A166">
        <v>35</v>
      </c>
      <c r="C166">
        <v>2400</v>
      </c>
      <c r="D166" t="s">
        <v>817</v>
      </c>
    </row>
    <row r="167" spans="1:4">
      <c r="A167">
        <v>37</v>
      </c>
      <c r="C167">
        <v>2719.33</v>
      </c>
      <c r="D167" t="s">
        <v>850</v>
      </c>
    </row>
    <row r="168" spans="1:4">
      <c r="A168">
        <v>38</v>
      </c>
      <c r="C168">
        <v>2719.33</v>
      </c>
      <c r="D168" t="s">
        <v>851</v>
      </c>
    </row>
    <row r="169" spans="1:4">
      <c r="A169">
        <v>40</v>
      </c>
      <c r="C169">
        <v>3100</v>
      </c>
      <c r="D169" t="s">
        <v>952</v>
      </c>
    </row>
    <row r="170" spans="1:4">
      <c r="A170">
        <v>41</v>
      </c>
      <c r="C170">
        <v>2800</v>
      </c>
      <c r="D170" t="s">
        <v>959</v>
      </c>
    </row>
    <row r="171" spans="1:4">
      <c r="A171">
        <v>43</v>
      </c>
      <c r="C171">
        <v>2821.38</v>
      </c>
      <c r="D171" t="s">
        <v>978</v>
      </c>
    </row>
    <row r="172" spans="1:4">
      <c r="A172">
        <v>44</v>
      </c>
      <c r="C172">
        <v>2321.38</v>
      </c>
      <c r="D172" t="s">
        <v>987</v>
      </c>
    </row>
    <row r="173" spans="1:4">
      <c r="A173">
        <v>45</v>
      </c>
      <c r="C173">
        <v>2219.33</v>
      </c>
      <c r="D173" t="s">
        <v>991</v>
      </c>
    </row>
    <row r="174" spans="1:4">
      <c r="A174">
        <v>46</v>
      </c>
      <c r="C174">
        <v>2500.39</v>
      </c>
      <c r="D174" t="s">
        <v>994</v>
      </c>
    </row>
    <row r="175" spans="1:4">
      <c r="A175">
        <v>48</v>
      </c>
      <c r="C175">
        <v>2719.33</v>
      </c>
      <c r="D175" t="s">
        <v>1004</v>
      </c>
    </row>
    <row r="176" spans="1:4">
      <c r="A176">
        <v>49</v>
      </c>
      <c r="C176">
        <v>2500.39</v>
      </c>
      <c r="D176" t="s">
        <v>1022</v>
      </c>
    </row>
    <row r="177" spans="1:22">
      <c r="A177">
        <v>50</v>
      </c>
      <c r="C177">
        <v>3200.83</v>
      </c>
      <c r="D177" t="s">
        <v>1026</v>
      </c>
    </row>
    <row r="178" spans="1:22">
      <c r="A178">
        <v>51</v>
      </c>
      <c r="C178">
        <v>1900</v>
      </c>
      <c r="D178" t="s">
        <v>1030</v>
      </c>
    </row>
    <row r="179" spans="1:22">
      <c r="A179">
        <v>52</v>
      </c>
      <c r="C179">
        <v>2821.38</v>
      </c>
      <c r="D179" t="s">
        <v>1034</v>
      </c>
    </row>
    <row r="180" spans="1:22">
      <c r="A180">
        <v>53</v>
      </c>
      <c r="C180">
        <v>2821.38</v>
      </c>
      <c r="D180" t="s">
        <v>1038</v>
      </c>
    </row>
    <row r="181" spans="1:22">
      <c r="A181">
        <v>54</v>
      </c>
      <c r="C181">
        <v>2821.38</v>
      </c>
      <c r="D181" t="s">
        <v>1050</v>
      </c>
    </row>
    <row r="182" spans="1:22">
      <c r="A182">
        <v>55</v>
      </c>
      <c r="C182">
        <v>2719.33</v>
      </c>
      <c r="D182" t="s">
        <v>1061</v>
      </c>
    </row>
    <row r="183" spans="1:22">
      <c r="A183">
        <v>56</v>
      </c>
      <c r="C183">
        <v>2719.33</v>
      </c>
      <c r="D183" t="s">
        <v>1065</v>
      </c>
    </row>
    <row r="184" spans="1:22">
      <c r="A184">
        <v>57</v>
      </c>
      <c r="C184">
        <v>2719.33</v>
      </c>
      <c r="D184" t="s">
        <v>1071</v>
      </c>
    </row>
    <row r="185" spans="1:22">
      <c r="A185">
        <v>58</v>
      </c>
      <c r="C185">
        <v>2719.33</v>
      </c>
      <c r="D185" t="s">
        <v>1072</v>
      </c>
    </row>
    <row r="186" spans="1:22">
      <c r="A186">
        <v>60</v>
      </c>
      <c r="C186">
        <v>2500.39</v>
      </c>
      <c r="D186" t="s">
        <v>1088</v>
      </c>
    </row>
    <row r="187" spans="1:22">
      <c r="A187">
        <v>61</v>
      </c>
      <c r="C187">
        <v>2719.33</v>
      </c>
      <c r="D187" t="s">
        <v>1092</v>
      </c>
    </row>
    <row r="188" spans="1:22">
      <c r="C188" s="119">
        <f>SUM(C161:C187)</f>
        <v>68368.52</v>
      </c>
    </row>
    <row r="190" spans="1:22">
      <c r="C190" s="119">
        <f>C188+C157</f>
        <v>167629.66000000003</v>
      </c>
    </row>
    <row r="192" spans="1:22" ht="15.75">
      <c r="A192" s="127" t="s">
        <v>0</v>
      </c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</row>
    <row r="193" spans="1:22" ht="15.75">
      <c r="A193" s="127" t="s">
        <v>1112</v>
      </c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</row>
    <row r="194" spans="1:22" ht="15.75">
      <c r="A194" s="127" t="s">
        <v>1097</v>
      </c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</row>
    <row r="195" spans="1:22" s="1" customFormat="1">
      <c r="A195" s="124" t="s">
        <v>210</v>
      </c>
      <c r="B195" s="125" t="s">
        <v>20</v>
      </c>
      <c r="C195" s="124" t="s">
        <v>8</v>
      </c>
      <c r="D195" s="126" t="s">
        <v>2</v>
      </c>
    </row>
    <row r="196" spans="1:22">
      <c r="A196">
        <v>1</v>
      </c>
      <c r="C196">
        <v>1500</v>
      </c>
      <c r="D196" t="s">
        <v>1098</v>
      </c>
    </row>
    <row r="197" spans="1:22">
      <c r="A197">
        <v>2</v>
      </c>
      <c r="C197">
        <v>1800</v>
      </c>
      <c r="D197" t="s">
        <v>1101</v>
      </c>
    </row>
    <row r="198" spans="1:22">
      <c r="A198">
        <v>3</v>
      </c>
      <c r="C198">
        <v>1700</v>
      </c>
      <c r="D198" t="s">
        <v>1102</v>
      </c>
    </row>
    <row r="199" spans="1:22">
      <c r="A199">
        <v>4</v>
      </c>
      <c r="C199">
        <v>1700</v>
      </c>
      <c r="D199" t="s">
        <v>1103</v>
      </c>
    </row>
    <row r="200" spans="1:22">
      <c r="A200">
        <v>5</v>
      </c>
      <c r="C200">
        <v>1600</v>
      </c>
      <c r="D200" t="s">
        <v>1104</v>
      </c>
    </row>
    <row r="201" spans="1:22">
      <c r="A201">
        <v>6</v>
      </c>
      <c r="C201">
        <v>1454.85</v>
      </c>
      <c r="D201" t="s">
        <v>1105</v>
      </c>
    </row>
    <row r="202" spans="1:22">
      <c r="A202">
        <v>7</v>
      </c>
      <c r="C202">
        <v>1800</v>
      </c>
      <c r="D202" t="s">
        <v>1106</v>
      </c>
    </row>
    <row r="203" spans="1:22">
      <c r="A203">
        <v>8</v>
      </c>
      <c r="C203">
        <v>2000</v>
      </c>
      <c r="D203" t="s">
        <v>1107</v>
      </c>
    </row>
    <row r="204" spans="1:22">
      <c r="A204">
        <v>9</v>
      </c>
      <c r="C204">
        <v>1500</v>
      </c>
      <c r="D204" t="s">
        <v>1108</v>
      </c>
    </row>
    <row r="205" spans="1:22">
      <c r="C205" s="119">
        <f>SUM(C196:C204)</f>
        <v>15054.85</v>
      </c>
    </row>
    <row r="207" spans="1:22" ht="15.75">
      <c r="A207" s="127" t="s">
        <v>0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</row>
    <row r="208" spans="1:22" ht="15.75">
      <c r="A208" s="127" t="s">
        <v>1112</v>
      </c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</row>
    <row r="209" spans="1:22" ht="15.75">
      <c r="A209" s="127" t="s">
        <v>1097</v>
      </c>
      <c r="B209" s="127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</row>
    <row r="210" spans="1:22" s="1" customFormat="1">
      <c r="A210" s="124" t="s">
        <v>210</v>
      </c>
      <c r="B210" s="125" t="s">
        <v>20</v>
      </c>
      <c r="C210" s="124" t="s">
        <v>8</v>
      </c>
      <c r="D210" s="126" t="s">
        <v>2</v>
      </c>
    </row>
    <row r="211" spans="1:22" ht="15.75">
      <c r="A211" s="8">
        <v>1</v>
      </c>
      <c r="C211">
        <v>1086.8800000000001</v>
      </c>
      <c r="D211" t="s">
        <v>1109</v>
      </c>
    </row>
    <row r="212" spans="1:22" ht="15.75">
      <c r="A212" s="8">
        <v>2</v>
      </c>
      <c r="C212">
        <v>1200</v>
      </c>
      <c r="D212" t="s">
        <v>1110</v>
      </c>
    </row>
    <row r="213" spans="1:22" ht="15.75">
      <c r="A213" s="8">
        <v>3</v>
      </c>
      <c r="C213">
        <v>1200</v>
      </c>
      <c r="D213" t="s">
        <v>1111</v>
      </c>
    </row>
    <row r="214" spans="1:22">
      <c r="C214" s="119">
        <f>SUM(C211:C213)</f>
        <v>3486.88</v>
      </c>
    </row>
    <row r="217" spans="1:22" ht="15.75">
      <c r="A217" s="127" t="s">
        <v>0</v>
      </c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</row>
    <row r="218" spans="1:22" ht="15.75">
      <c r="A218" s="127" t="s">
        <v>1096</v>
      </c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</row>
    <row r="219" spans="1:22" s="1" customFormat="1">
      <c r="A219" s="124" t="s">
        <v>210</v>
      </c>
      <c r="B219" s="125" t="s">
        <v>20</v>
      </c>
      <c r="C219" s="124" t="s">
        <v>8</v>
      </c>
      <c r="D219" s="126" t="s">
        <v>2</v>
      </c>
    </row>
    <row r="220" spans="1:22">
      <c r="A220">
        <v>1</v>
      </c>
      <c r="B220">
        <v>1164481909</v>
      </c>
      <c r="C220">
        <v>9304.630000000001</v>
      </c>
      <c r="D220" t="s">
        <v>291</v>
      </c>
    </row>
    <row r="221" spans="1:22">
      <c r="A221">
        <v>4</v>
      </c>
      <c r="B221" t="s">
        <v>499</v>
      </c>
      <c r="C221">
        <v>5159.76</v>
      </c>
      <c r="D221" t="s">
        <v>432</v>
      </c>
    </row>
    <row r="222" spans="1:22">
      <c r="A222">
        <v>5</v>
      </c>
      <c r="B222">
        <v>2948408947</v>
      </c>
      <c r="C222">
        <v>1631.6</v>
      </c>
      <c r="D222" t="s">
        <v>252</v>
      </c>
    </row>
    <row r="223" spans="1:22">
      <c r="A223">
        <v>6</v>
      </c>
      <c r="B223">
        <v>2937556756</v>
      </c>
      <c r="C223">
        <v>2719.33</v>
      </c>
      <c r="D223" t="s">
        <v>256</v>
      </c>
    </row>
    <row r="224" spans="1:22">
      <c r="A224">
        <v>7</v>
      </c>
      <c r="B224">
        <v>1124315510</v>
      </c>
      <c r="C224">
        <v>2719.33</v>
      </c>
      <c r="D224" t="s">
        <v>235</v>
      </c>
    </row>
    <row r="225" spans="1:20">
      <c r="C225" s="120">
        <f>SUM(C220:C224)</f>
        <v>21534.65</v>
      </c>
    </row>
    <row r="227" spans="1:20">
      <c r="A227">
        <v>2</v>
      </c>
      <c r="C227">
        <v>3729.2599999999998</v>
      </c>
      <c r="D227" t="s">
        <v>248</v>
      </c>
    </row>
    <row r="228" spans="1:20">
      <c r="A228">
        <v>3</v>
      </c>
      <c r="C228">
        <v>3018.13</v>
      </c>
      <c r="D228" t="s">
        <v>35</v>
      </c>
    </row>
    <row r="229" spans="1:20">
      <c r="C229" s="120">
        <f>SUM(C227:C228)</f>
        <v>6747.3899999999994</v>
      </c>
    </row>
    <row r="231" spans="1:20">
      <c r="C231" s="120">
        <f>C225+C229</f>
        <v>28282.04</v>
      </c>
    </row>
    <row r="235" spans="1:20" ht="15.75">
      <c r="A235" s="127" t="s">
        <v>0</v>
      </c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</row>
    <row r="236" spans="1:20" ht="15.75">
      <c r="A236" s="127" t="s">
        <v>1096</v>
      </c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</row>
    <row r="237" spans="1:20" ht="15.75">
      <c r="A237" s="127" t="s">
        <v>260</v>
      </c>
      <c r="B237" s="127"/>
      <c r="C237" s="12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</row>
    <row r="238" spans="1:20" s="1" customFormat="1">
      <c r="A238" s="124" t="s">
        <v>210</v>
      </c>
      <c r="B238" s="125" t="s">
        <v>20</v>
      </c>
      <c r="C238" s="124" t="s">
        <v>8</v>
      </c>
      <c r="D238" s="126" t="s">
        <v>2</v>
      </c>
    </row>
    <row r="239" spans="1:20">
      <c r="A239">
        <v>1</v>
      </c>
      <c r="B239">
        <v>1510153427</v>
      </c>
      <c r="C239">
        <v>5360.04</v>
      </c>
      <c r="D239" t="s">
        <v>365</v>
      </c>
    </row>
    <row r="240" spans="1:20">
      <c r="A240">
        <v>2</v>
      </c>
      <c r="B240">
        <v>1260213950</v>
      </c>
      <c r="C240">
        <v>3729.2599999999998</v>
      </c>
      <c r="D240" t="s">
        <v>368</v>
      </c>
    </row>
    <row r="241" spans="1:4">
      <c r="A241">
        <v>3</v>
      </c>
      <c r="B241" t="s">
        <v>395</v>
      </c>
      <c r="C241">
        <v>3729.2599999999998</v>
      </c>
      <c r="D241" t="s">
        <v>390</v>
      </c>
    </row>
    <row r="242" spans="1:4">
      <c r="A242">
        <v>5</v>
      </c>
      <c r="B242" t="s">
        <v>436</v>
      </c>
      <c r="C242">
        <v>3729.2599999999998</v>
      </c>
      <c r="D242" t="s">
        <v>404</v>
      </c>
    </row>
    <row r="243" spans="1:4">
      <c r="A243">
        <v>7</v>
      </c>
      <c r="B243">
        <v>1510219986</v>
      </c>
      <c r="C243">
        <v>3729.2599999999998</v>
      </c>
      <c r="D243" t="s">
        <v>417</v>
      </c>
    </row>
    <row r="244" spans="1:4">
      <c r="A244">
        <v>8</v>
      </c>
      <c r="B244" t="s">
        <v>766</v>
      </c>
      <c r="C244">
        <v>3729.2599999999998</v>
      </c>
      <c r="D244" t="s">
        <v>434</v>
      </c>
    </row>
    <row r="245" spans="1:4">
      <c r="A245">
        <v>9</v>
      </c>
      <c r="B245" t="s">
        <v>756</v>
      </c>
      <c r="C245">
        <v>2732.5099999999998</v>
      </c>
      <c r="D245" t="s">
        <v>439</v>
      </c>
    </row>
    <row r="246" spans="1:4">
      <c r="A246">
        <v>10</v>
      </c>
      <c r="B246" t="s">
        <v>444</v>
      </c>
      <c r="C246">
        <v>3729.2599999999998</v>
      </c>
      <c r="D246" t="s">
        <v>442</v>
      </c>
    </row>
    <row r="247" spans="1:4">
      <c r="A247">
        <v>11</v>
      </c>
      <c r="B247" t="s">
        <v>767</v>
      </c>
      <c r="C247">
        <v>3729.2599999999998</v>
      </c>
      <c r="D247" t="s">
        <v>451</v>
      </c>
    </row>
    <row r="248" spans="1:4">
      <c r="A248">
        <v>12</v>
      </c>
      <c r="B248" t="s">
        <v>731</v>
      </c>
      <c r="C248">
        <v>3729.2599999999998</v>
      </c>
      <c r="D248" t="s">
        <v>459</v>
      </c>
    </row>
    <row r="249" spans="1:4">
      <c r="A249">
        <v>13</v>
      </c>
      <c r="B249" t="s">
        <v>761</v>
      </c>
      <c r="C249">
        <v>3373.31</v>
      </c>
      <c r="D249" t="s">
        <v>462</v>
      </c>
    </row>
    <row r="250" spans="1:4">
      <c r="A250">
        <v>14</v>
      </c>
      <c r="B250" t="s">
        <v>755</v>
      </c>
      <c r="C250">
        <v>3729.2599999999998</v>
      </c>
      <c r="D250" t="s">
        <v>479</v>
      </c>
    </row>
    <row r="251" spans="1:4">
      <c r="A251">
        <v>15</v>
      </c>
      <c r="B251" t="s">
        <v>961</v>
      </c>
      <c r="C251">
        <v>3729.2599999999998</v>
      </c>
      <c r="D251" t="s">
        <v>504</v>
      </c>
    </row>
    <row r="252" spans="1:4">
      <c r="A252">
        <v>16</v>
      </c>
      <c r="B252" t="s">
        <v>763</v>
      </c>
      <c r="C252">
        <v>3729.2599999999998</v>
      </c>
      <c r="D252" t="s">
        <v>668</v>
      </c>
    </row>
    <row r="253" spans="1:4">
      <c r="A253">
        <v>17</v>
      </c>
      <c r="B253" t="s">
        <v>815</v>
      </c>
      <c r="C253">
        <v>2821.38</v>
      </c>
      <c r="D253" t="s">
        <v>672</v>
      </c>
    </row>
    <row r="254" spans="1:4">
      <c r="A254">
        <v>19</v>
      </c>
      <c r="B254" t="s">
        <v>764</v>
      </c>
      <c r="C254">
        <v>3018.13</v>
      </c>
      <c r="D254" t="s">
        <v>695</v>
      </c>
    </row>
    <row r="255" spans="1:4">
      <c r="A255">
        <v>22</v>
      </c>
      <c r="B255" t="s">
        <v>768</v>
      </c>
      <c r="C255">
        <v>3729.2599999999998</v>
      </c>
      <c r="D255" t="s">
        <v>735</v>
      </c>
    </row>
    <row r="256" spans="1:4">
      <c r="A256">
        <v>23</v>
      </c>
      <c r="B256" t="s">
        <v>963</v>
      </c>
      <c r="C256">
        <v>3729.2599999999998</v>
      </c>
      <c r="D256" t="s">
        <v>769</v>
      </c>
    </row>
    <row r="257" spans="1:4">
      <c r="A257">
        <v>25</v>
      </c>
      <c r="B257" t="s">
        <v>1076</v>
      </c>
      <c r="C257">
        <v>3729.2599999999998</v>
      </c>
      <c r="D257" t="s">
        <v>784</v>
      </c>
    </row>
    <row r="258" spans="1:4">
      <c r="A258">
        <v>26</v>
      </c>
      <c r="B258" t="s">
        <v>857</v>
      </c>
      <c r="C258">
        <v>3729.2599999999998</v>
      </c>
      <c r="D258" t="s">
        <v>812</v>
      </c>
    </row>
    <row r="259" spans="1:4">
      <c r="A259">
        <v>27</v>
      </c>
      <c r="B259" t="s">
        <v>962</v>
      </c>
      <c r="C259">
        <v>3729.2599999999998</v>
      </c>
      <c r="D259" t="s">
        <v>824</v>
      </c>
    </row>
    <row r="260" spans="1:4">
      <c r="A260">
        <v>28</v>
      </c>
      <c r="B260" t="s">
        <v>859</v>
      </c>
      <c r="C260">
        <v>2518.13</v>
      </c>
      <c r="D260" t="s">
        <v>828</v>
      </c>
    </row>
    <row r="261" spans="1:4">
      <c r="A261">
        <v>29</v>
      </c>
      <c r="B261" t="s">
        <v>839</v>
      </c>
      <c r="C261">
        <v>3729.2599999999998</v>
      </c>
      <c r="D261" t="s">
        <v>831</v>
      </c>
    </row>
    <row r="262" spans="1:4">
      <c r="A262">
        <v>30</v>
      </c>
      <c r="B262" t="s">
        <v>858</v>
      </c>
      <c r="C262">
        <v>3729.2599999999998</v>
      </c>
      <c r="D262" t="s">
        <v>835</v>
      </c>
    </row>
    <row r="263" spans="1:4">
      <c r="A263">
        <v>31</v>
      </c>
      <c r="B263" t="s">
        <v>845</v>
      </c>
      <c r="C263">
        <v>3729.2599999999998</v>
      </c>
      <c r="D263" t="s">
        <v>844</v>
      </c>
    </row>
    <row r="264" spans="1:4">
      <c r="A264">
        <v>32</v>
      </c>
      <c r="B264" t="s">
        <v>985</v>
      </c>
      <c r="C264">
        <v>3729.2599999999998</v>
      </c>
      <c r="D264" t="s">
        <v>870</v>
      </c>
    </row>
    <row r="265" spans="1:4">
      <c r="A265">
        <v>36</v>
      </c>
      <c r="B265" t="s">
        <v>1013</v>
      </c>
      <c r="C265">
        <v>3729.2599999999998</v>
      </c>
      <c r="D265" t="s">
        <v>964</v>
      </c>
    </row>
    <row r="266" spans="1:4">
      <c r="A266">
        <v>37</v>
      </c>
      <c r="B266" t="s">
        <v>986</v>
      </c>
      <c r="C266">
        <v>5360.04</v>
      </c>
      <c r="D266" t="s">
        <v>975</v>
      </c>
    </row>
    <row r="267" spans="1:4">
      <c r="A267">
        <v>39</v>
      </c>
      <c r="B267" t="s">
        <v>1066</v>
      </c>
      <c r="C267">
        <v>3729.2599999999998</v>
      </c>
      <c r="D267" t="s">
        <v>1053</v>
      </c>
    </row>
    <row r="268" spans="1:4">
      <c r="A268">
        <v>43</v>
      </c>
      <c r="B268">
        <v>1576937012</v>
      </c>
      <c r="C268">
        <v>2719.33</v>
      </c>
      <c r="D268" t="s">
        <v>465</v>
      </c>
    </row>
    <row r="269" spans="1:4">
      <c r="A269">
        <v>44</v>
      </c>
      <c r="B269">
        <v>1535107884</v>
      </c>
      <c r="C269">
        <v>2719.33</v>
      </c>
      <c r="D269" t="s">
        <v>777</v>
      </c>
    </row>
    <row r="270" spans="1:4">
      <c r="A270">
        <v>51</v>
      </c>
      <c r="B270">
        <v>1502690861</v>
      </c>
      <c r="C270">
        <v>3107.7</v>
      </c>
      <c r="D270" t="s">
        <v>345</v>
      </c>
    </row>
    <row r="271" spans="1:4">
      <c r="A271">
        <v>52</v>
      </c>
      <c r="B271" t="s">
        <v>383</v>
      </c>
      <c r="C271">
        <v>2219.33</v>
      </c>
      <c r="D271" t="s">
        <v>349</v>
      </c>
    </row>
    <row r="272" spans="1:4">
      <c r="A272">
        <v>53</v>
      </c>
      <c r="B272">
        <v>1150361836</v>
      </c>
      <c r="C272">
        <v>2719.33</v>
      </c>
      <c r="D272" t="s">
        <v>352</v>
      </c>
    </row>
    <row r="273" spans="1:4">
      <c r="A273">
        <v>54</v>
      </c>
      <c r="B273">
        <v>1522479338</v>
      </c>
      <c r="C273">
        <v>2719.33</v>
      </c>
      <c r="D273" t="s">
        <v>374</v>
      </c>
    </row>
    <row r="274" spans="1:4">
      <c r="A274">
        <v>56</v>
      </c>
      <c r="B274">
        <v>1555893626</v>
      </c>
      <c r="C274">
        <v>1719.33</v>
      </c>
      <c r="D274" t="s">
        <v>1018</v>
      </c>
    </row>
    <row r="275" spans="1:4">
      <c r="C275" s="120">
        <f>SUM(C239:C274)</f>
        <v>125150.93999999996</v>
      </c>
    </row>
    <row r="277" spans="1:4">
      <c r="A277">
        <v>4</v>
      </c>
      <c r="C277">
        <v>3729.2599999999998</v>
      </c>
      <c r="D277" t="s">
        <v>402</v>
      </c>
    </row>
    <row r="278" spans="1:4">
      <c r="A278">
        <v>6</v>
      </c>
      <c r="C278">
        <v>3729.2599999999998</v>
      </c>
      <c r="D278" t="s">
        <v>412</v>
      </c>
    </row>
    <row r="279" spans="1:4">
      <c r="A279">
        <v>18</v>
      </c>
      <c r="C279">
        <v>3018.13</v>
      </c>
      <c r="D279" t="s">
        <v>664</v>
      </c>
    </row>
    <row r="280" spans="1:4">
      <c r="A280">
        <v>20</v>
      </c>
      <c r="C280">
        <v>3729.2599999999998</v>
      </c>
      <c r="D280" t="s">
        <v>722</v>
      </c>
    </row>
    <row r="281" spans="1:4">
      <c r="A281">
        <v>21</v>
      </c>
      <c r="C281">
        <v>3729.2599999999998</v>
      </c>
      <c r="D281" t="s">
        <v>787</v>
      </c>
    </row>
    <row r="282" spans="1:4">
      <c r="A282">
        <v>24</v>
      </c>
      <c r="C282">
        <v>3729.2599999999998</v>
      </c>
      <c r="D282" t="s">
        <v>783</v>
      </c>
    </row>
    <row r="283" spans="1:4">
      <c r="A283">
        <v>33</v>
      </c>
      <c r="C283">
        <v>3729.2599999999998</v>
      </c>
      <c r="D283" t="s">
        <v>874</v>
      </c>
    </row>
    <row r="284" spans="1:4">
      <c r="A284">
        <v>34</v>
      </c>
      <c r="C284">
        <v>3729.2599999999998</v>
      </c>
      <c r="D284" t="s">
        <v>946</v>
      </c>
    </row>
    <row r="285" spans="1:4">
      <c r="A285">
        <v>35</v>
      </c>
      <c r="C285">
        <v>3729.2599999999998</v>
      </c>
      <c r="D285" t="s">
        <v>955</v>
      </c>
    </row>
    <row r="286" spans="1:4">
      <c r="A286">
        <v>38</v>
      </c>
      <c r="C286">
        <v>3729.2599999999998</v>
      </c>
      <c r="D286" t="s">
        <v>997</v>
      </c>
    </row>
    <row r="287" spans="1:4">
      <c r="A287">
        <v>40</v>
      </c>
      <c r="C287">
        <v>2446.36</v>
      </c>
      <c r="D287" t="s">
        <v>1114</v>
      </c>
    </row>
    <row r="288" spans="1:4">
      <c r="A288">
        <v>41</v>
      </c>
      <c r="C288">
        <v>3373.31</v>
      </c>
      <c r="D288" t="s">
        <v>1121</v>
      </c>
    </row>
    <row r="289" spans="1:4">
      <c r="A289">
        <v>42</v>
      </c>
      <c r="C289">
        <v>2719.33</v>
      </c>
      <c r="D289" t="s">
        <v>378</v>
      </c>
    </row>
    <row r="290" spans="1:4">
      <c r="A290">
        <v>45</v>
      </c>
      <c r="C290">
        <v>2719.33</v>
      </c>
      <c r="D290" t="s">
        <v>804</v>
      </c>
    </row>
    <row r="291" spans="1:4">
      <c r="A291">
        <v>46</v>
      </c>
      <c r="C291">
        <v>2719.33</v>
      </c>
      <c r="D291" t="s">
        <v>1010</v>
      </c>
    </row>
    <row r="292" spans="1:4">
      <c r="A292">
        <v>47</v>
      </c>
      <c r="C292">
        <v>2719.33</v>
      </c>
      <c r="D292" t="s">
        <v>1007</v>
      </c>
    </row>
    <row r="293" spans="1:4">
      <c r="A293">
        <v>48</v>
      </c>
      <c r="C293">
        <v>2719.33</v>
      </c>
      <c r="D293" t="s">
        <v>1077</v>
      </c>
    </row>
    <row r="294" spans="1:4">
      <c r="A294">
        <v>49</v>
      </c>
      <c r="C294">
        <v>2719.33</v>
      </c>
      <c r="D294" t="s">
        <v>1080</v>
      </c>
    </row>
    <row r="295" spans="1:4">
      <c r="A295">
        <v>50</v>
      </c>
      <c r="C295">
        <v>2719.33</v>
      </c>
      <c r="D295" t="s">
        <v>1085</v>
      </c>
    </row>
    <row r="296" spans="1:4">
      <c r="A296">
        <v>55</v>
      </c>
      <c r="C296">
        <v>2719.33</v>
      </c>
      <c r="D296" t="s">
        <v>846</v>
      </c>
    </row>
    <row r="297" spans="1:4">
      <c r="C297" s="119">
        <f>SUM(C277:C296)</f>
        <v>64155.780000000006</v>
      </c>
    </row>
    <row r="301" spans="1:4">
      <c r="C301" s="120">
        <f>C297+C275</f>
        <v>189306.71999999997</v>
      </c>
    </row>
  </sheetData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Administrativos</vt:lpstr>
      <vt:lpstr>Fortalecimiento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2020-03-26T21:19:17Z</cp:lastPrinted>
  <dcterms:created xsi:type="dcterms:W3CDTF">2015-12-18T16:14:16Z</dcterms:created>
  <dcterms:modified xsi:type="dcterms:W3CDTF">2020-03-27T18:54:36Z</dcterms:modified>
</cp:coreProperties>
</file>